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n\Teaching\IUFRO_Research_Methods\SPDC_2014\web\Tuesday\"/>
    </mc:Choice>
  </mc:AlternateContent>
  <bookViews>
    <workbookView xWindow="0" yWindow="0" windowWidth="20490" windowHeight="6195"/>
  </bookViews>
  <sheets>
    <sheet name="Ontological Triangle" sheetId="1" r:id="rId1"/>
    <sheet name="base_triangle" sheetId="2" r:id="rId2"/>
    <sheet name="draw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3" l="1"/>
  <c r="H9" i="3"/>
  <c r="G9" i="3"/>
  <c r="I8" i="3"/>
  <c r="H8" i="3"/>
  <c r="G8" i="3"/>
  <c r="I7" i="3"/>
  <c r="H7" i="3"/>
  <c r="G7" i="3"/>
  <c r="I6" i="3"/>
  <c r="H6" i="3"/>
  <c r="G6" i="3"/>
  <c r="I5" i="3"/>
  <c r="H5" i="3"/>
  <c r="G5" i="3"/>
  <c r="I4" i="3"/>
  <c r="H4" i="3"/>
  <c r="G4" i="3"/>
  <c r="I3" i="3"/>
  <c r="H3" i="3"/>
  <c r="G3" i="3"/>
  <c r="F9" i="3"/>
  <c r="F8" i="3"/>
  <c r="F7" i="3"/>
  <c r="F6" i="3"/>
  <c r="E9" i="3"/>
  <c r="D9" i="3"/>
  <c r="C9" i="3"/>
  <c r="E8" i="3"/>
  <c r="D8" i="3"/>
  <c r="C8" i="3"/>
  <c r="E7" i="3"/>
  <c r="D7" i="3"/>
  <c r="C7" i="3"/>
  <c r="E6" i="3"/>
  <c r="D6" i="3"/>
  <c r="C6" i="3"/>
  <c r="E5" i="3"/>
  <c r="D5" i="3"/>
  <c r="C5" i="3"/>
  <c r="E4" i="3"/>
  <c r="D4" i="3"/>
  <c r="C4" i="3"/>
  <c r="E3" i="3"/>
  <c r="D3" i="3"/>
  <c r="C3" i="3"/>
  <c r="B9" i="3"/>
  <c r="B8" i="3"/>
  <c r="B7" i="3"/>
  <c r="B6" i="3"/>
  <c r="I15" i="3"/>
  <c r="H15" i="3"/>
  <c r="G15" i="3"/>
  <c r="I14" i="3"/>
  <c r="H14" i="3"/>
  <c r="G14" i="3"/>
  <c r="I13" i="3"/>
  <c r="H13" i="3"/>
  <c r="G13" i="3"/>
  <c r="I12" i="3"/>
  <c r="H12" i="3"/>
  <c r="G12" i="3"/>
  <c r="I11" i="3"/>
  <c r="H11" i="3"/>
  <c r="G11" i="3"/>
  <c r="I10" i="3"/>
  <c r="H10" i="3"/>
  <c r="G10" i="3"/>
  <c r="F15" i="3"/>
  <c r="F14" i="3"/>
  <c r="F13" i="3"/>
  <c r="F12" i="3"/>
  <c r="F11" i="3"/>
  <c r="F10" i="3"/>
  <c r="E15" i="3"/>
  <c r="D15" i="3"/>
  <c r="C15" i="3"/>
  <c r="E14" i="3"/>
  <c r="D14" i="3"/>
  <c r="C14" i="3"/>
  <c r="E13" i="3"/>
  <c r="D13" i="3"/>
  <c r="C13" i="3"/>
  <c r="E12" i="3"/>
  <c r="D12" i="3"/>
  <c r="C12" i="3"/>
  <c r="E11" i="3"/>
  <c r="D11" i="3"/>
  <c r="C11" i="3"/>
  <c r="E10" i="3"/>
  <c r="D10" i="3"/>
  <c r="C10" i="3"/>
  <c r="B15" i="3"/>
  <c r="B14" i="3"/>
  <c r="B13" i="3"/>
  <c r="B12" i="3"/>
  <c r="B11" i="3"/>
  <c r="I20" i="3"/>
  <c r="H20" i="3"/>
  <c r="G20" i="3"/>
  <c r="I19" i="3"/>
  <c r="H19" i="3"/>
  <c r="G19" i="3"/>
  <c r="I18" i="3"/>
  <c r="H18" i="3"/>
  <c r="G18" i="3"/>
  <c r="I17" i="3"/>
  <c r="H17" i="3"/>
  <c r="G17" i="3"/>
  <c r="I16" i="3"/>
  <c r="H16" i="3"/>
  <c r="G16" i="3"/>
  <c r="F20" i="3"/>
  <c r="F19" i="3"/>
  <c r="F18" i="3"/>
  <c r="F17" i="3"/>
  <c r="F16" i="3"/>
  <c r="E20" i="3"/>
  <c r="D20" i="3"/>
  <c r="C20" i="3"/>
  <c r="E19" i="3"/>
  <c r="D19" i="3"/>
  <c r="C19" i="3"/>
  <c r="E18" i="3"/>
  <c r="D18" i="3"/>
  <c r="C18" i="3"/>
  <c r="E17" i="3"/>
  <c r="D17" i="3"/>
  <c r="C17" i="3"/>
  <c r="E16" i="3"/>
  <c r="D16" i="3"/>
  <c r="C16" i="3"/>
  <c r="B20" i="3"/>
  <c r="B19" i="3"/>
  <c r="B18" i="3"/>
  <c r="B17" i="3"/>
  <c r="B16" i="3"/>
  <c r="E24" i="3"/>
  <c r="D24" i="3"/>
  <c r="C24" i="3"/>
  <c r="E23" i="3"/>
  <c r="D23" i="3"/>
  <c r="C23" i="3"/>
  <c r="E22" i="3"/>
  <c r="D22" i="3"/>
  <c r="C22" i="3"/>
  <c r="E21" i="3"/>
  <c r="D21" i="3"/>
  <c r="C21" i="3"/>
  <c r="I24" i="3"/>
  <c r="H24" i="3"/>
  <c r="G24" i="3"/>
  <c r="I23" i="3"/>
  <c r="H23" i="3"/>
  <c r="G23" i="3"/>
  <c r="I22" i="3"/>
  <c r="H22" i="3"/>
  <c r="G22" i="3"/>
  <c r="I21" i="3"/>
  <c r="H21" i="3"/>
  <c r="G21" i="3"/>
  <c r="F24" i="3"/>
  <c r="F23" i="3"/>
  <c r="F22" i="3"/>
  <c r="F21" i="3"/>
  <c r="B24" i="3"/>
  <c r="B23" i="3"/>
  <c r="B22" i="3"/>
  <c r="I27" i="3"/>
  <c r="H27" i="3"/>
  <c r="G27" i="3"/>
  <c r="I26" i="3"/>
  <c r="H26" i="3"/>
  <c r="G26" i="3"/>
  <c r="I25" i="3"/>
  <c r="H25" i="3"/>
  <c r="G25" i="3"/>
  <c r="F27" i="3"/>
  <c r="F26" i="3"/>
  <c r="E27" i="3"/>
  <c r="D27" i="3"/>
  <c r="C27" i="3"/>
  <c r="E26" i="3"/>
  <c r="D26" i="3"/>
  <c r="C26" i="3"/>
  <c r="E25" i="3"/>
  <c r="D25" i="3"/>
  <c r="C25" i="3"/>
  <c r="B27" i="3"/>
  <c r="B26" i="3"/>
  <c r="I29" i="3"/>
  <c r="H29" i="3"/>
  <c r="G29" i="3"/>
  <c r="F29" i="3"/>
  <c r="E29" i="3"/>
  <c r="D29" i="3"/>
  <c r="C29" i="3"/>
  <c r="B29" i="3"/>
  <c r="I30" i="3"/>
  <c r="H30" i="3"/>
  <c r="G30" i="3"/>
  <c r="I28" i="3"/>
  <c r="H28" i="3"/>
  <c r="G28" i="3"/>
  <c r="F30" i="3"/>
  <c r="F28" i="3"/>
  <c r="E30" i="3"/>
  <c r="D30" i="3"/>
  <c r="C30" i="3"/>
  <c r="E28" i="3"/>
  <c r="D28" i="3"/>
  <c r="C28" i="3"/>
  <c r="B30" i="3"/>
  <c r="B28" i="3"/>
  <c r="F25" i="3"/>
  <c r="B25" i="3"/>
  <c r="B21" i="3"/>
  <c r="B10" i="3"/>
  <c r="B5" i="3"/>
  <c r="F5" i="3"/>
  <c r="F4" i="3"/>
  <c r="B4" i="3"/>
  <c r="K3" i="2"/>
  <c r="F3" i="3"/>
  <c r="O17" i="2"/>
  <c r="N17" i="2"/>
  <c r="M17" i="2"/>
  <c r="L17" i="2"/>
  <c r="L18" i="2" s="1"/>
  <c r="L19" i="2" s="1"/>
  <c r="L20" i="2" s="1"/>
  <c r="K17" i="2"/>
  <c r="J17" i="2"/>
  <c r="M18" i="2"/>
  <c r="M19" i="2" s="1"/>
  <c r="M20" i="2" s="1"/>
  <c r="M21" i="2" s="1"/>
  <c r="I17" i="2"/>
  <c r="B3" i="3"/>
  <c r="N19" i="2"/>
  <c r="N20" i="2" s="1"/>
  <c r="N21" i="2" s="1"/>
  <c r="N22" i="2" s="1"/>
  <c r="O18" i="2"/>
  <c r="O19" i="2" s="1"/>
  <c r="O20" i="2" s="1"/>
  <c r="O21" i="2" s="1"/>
  <c r="O22" i="2" s="1"/>
  <c r="O23" i="2" s="1"/>
  <c r="N18" i="2"/>
  <c r="K18" i="2"/>
  <c r="K19" i="2" s="1"/>
  <c r="J18" i="2"/>
  <c r="O13" i="2"/>
  <c r="O11" i="2"/>
  <c r="N11" i="2"/>
  <c r="M11" i="2"/>
  <c r="O9" i="2"/>
  <c r="N9" i="2"/>
  <c r="M9" i="2"/>
  <c r="L9" i="2"/>
  <c r="K9" i="2"/>
  <c r="O7" i="2"/>
  <c r="N7" i="2"/>
  <c r="M7" i="2"/>
  <c r="L7" i="2"/>
  <c r="K7" i="2"/>
  <c r="J7" i="2"/>
  <c r="C7" i="2"/>
  <c r="E3" i="2"/>
  <c r="D3" i="2"/>
  <c r="C3" i="2"/>
  <c r="B3" i="2"/>
</calcChain>
</file>

<file path=xl/sharedStrings.xml><?xml version="1.0" encoding="utf-8"?>
<sst xmlns="http://schemas.openxmlformats.org/spreadsheetml/2006/main" count="92" uniqueCount="61">
  <si>
    <t>human</t>
  </si>
  <si>
    <t>animal</t>
  </si>
  <si>
    <t>plant</t>
  </si>
  <si>
    <t>microbe</t>
  </si>
  <si>
    <t>soil</t>
  </si>
  <si>
    <t>atmosphere</t>
  </si>
  <si>
    <t>energy</t>
  </si>
  <si>
    <t>Science</t>
  </si>
  <si>
    <t>Technology</t>
  </si>
  <si>
    <t>X</t>
  </si>
  <si>
    <t>Y</t>
  </si>
  <si>
    <t>Triangle</t>
  </si>
  <si>
    <t>Ontological coordinates</t>
  </si>
  <si>
    <t>H-H</t>
  </si>
  <si>
    <t>E-E</t>
  </si>
  <si>
    <t>Interaction</t>
  </si>
  <si>
    <t>E</t>
  </si>
  <si>
    <t>T</t>
  </si>
  <si>
    <t>S</t>
  </si>
  <si>
    <t>M</t>
  </si>
  <si>
    <t>A</t>
  </si>
  <si>
    <t>H</t>
  </si>
  <si>
    <t>X Coords</t>
  </si>
  <si>
    <t>Y Coords</t>
  </si>
  <si>
    <t>P</t>
  </si>
  <si>
    <t>LEVELS</t>
  </si>
  <si>
    <t>Label</t>
  </si>
  <si>
    <t>x1</t>
  </si>
  <si>
    <t>X2</t>
  </si>
  <si>
    <t>X3</t>
  </si>
  <si>
    <t>X4</t>
  </si>
  <si>
    <t>Y1</t>
  </si>
  <si>
    <t>Y2</t>
  </si>
  <si>
    <t>Y3</t>
  </si>
  <si>
    <t>Y4</t>
  </si>
  <si>
    <t>E-T</t>
  </si>
  <si>
    <t>E-S</t>
  </si>
  <si>
    <t>E-M</t>
  </si>
  <si>
    <t>E-P</t>
  </si>
  <si>
    <t>E-A</t>
  </si>
  <si>
    <t>E-H</t>
  </si>
  <si>
    <t>T-T</t>
  </si>
  <si>
    <t>T-S</t>
  </si>
  <si>
    <t>T-M</t>
  </si>
  <si>
    <t>T-P</t>
  </si>
  <si>
    <t>T-A</t>
  </si>
  <si>
    <t>T-H</t>
  </si>
  <si>
    <t>S-S</t>
  </si>
  <si>
    <t>S-M</t>
  </si>
  <si>
    <t>S-P</t>
  </si>
  <si>
    <t>S-A</t>
  </si>
  <si>
    <t>S-H</t>
  </si>
  <si>
    <t>M-M</t>
  </si>
  <si>
    <t>M-P</t>
  </si>
  <si>
    <t>M-A</t>
  </si>
  <si>
    <t>M-H</t>
  </si>
  <si>
    <t>P-P</t>
  </si>
  <si>
    <t>P-A</t>
  </si>
  <si>
    <t>P-H</t>
  </si>
  <si>
    <t>A-A</t>
  </si>
  <si>
    <t>A-H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</si>
</sst>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1" xfId="0" applyFill="1" applyBorder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draw!$A$3</c:f>
              <c:strCache>
                <c:ptCount val="1"/>
                <c:pt idx="0">
                  <c:v>E-E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draw!$B$3:$E$3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0.5</c:v>
                </c:pt>
                <c:pt idx="3">
                  <c:v>0</c:v>
                </c:pt>
              </c:numCache>
            </c:numRef>
          </c:xVal>
          <c:yVal>
            <c:numRef>
              <c:f>draw!$F$3:$I$3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0.8660254037844386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draw!$A$4</c:f>
              <c:strCache>
                <c:ptCount val="1"/>
                <c:pt idx="0">
                  <c:v>E-T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draw!$B$4:$E$4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1.5</c:v>
                </c:pt>
                <c:pt idx="3">
                  <c:v>1</c:v>
                </c:pt>
              </c:numCache>
            </c:numRef>
          </c:xVal>
          <c:yVal>
            <c:numRef>
              <c:f>draw!$F$4:$I$4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0.8660254037844386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draw!$A$5</c:f>
              <c:strCache>
                <c:ptCount val="1"/>
                <c:pt idx="0">
                  <c:v>E-S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draw!$B$5:$E$5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2.5</c:v>
                </c:pt>
                <c:pt idx="3">
                  <c:v>2</c:v>
                </c:pt>
              </c:numCache>
            </c:numRef>
          </c:xVal>
          <c:yVal>
            <c:numRef>
              <c:f>draw!$F$5:$I$5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0.8660254037844386</c:v>
                </c:pt>
                <c:pt idx="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draw!$A$6</c:f>
              <c:strCache>
                <c:ptCount val="1"/>
                <c:pt idx="0">
                  <c:v>E-M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draw!$B$6:$E$6</c:f>
              <c:numCache>
                <c:formatCode>General</c:formatCode>
                <c:ptCount val="4"/>
                <c:pt idx="0">
                  <c:v>3</c:v>
                </c:pt>
                <c:pt idx="1">
                  <c:v>4</c:v>
                </c:pt>
                <c:pt idx="2">
                  <c:v>3.5</c:v>
                </c:pt>
                <c:pt idx="3">
                  <c:v>3</c:v>
                </c:pt>
              </c:numCache>
            </c:numRef>
          </c:xVal>
          <c:yVal>
            <c:numRef>
              <c:f>draw!$F$6:$I$6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0.8660254037844386</c:v>
                </c:pt>
                <c:pt idx="3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draw!$A$7</c:f>
              <c:strCache>
                <c:ptCount val="1"/>
                <c:pt idx="0">
                  <c:v>E-P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draw!$B$7:$E$7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4.5</c:v>
                </c:pt>
                <c:pt idx="3">
                  <c:v>4</c:v>
                </c:pt>
              </c:numCache>
            </c:numRef>
          </c:xVal>
          <c:yVal>
            <c:numRef>
              <c:f>draw!$F$7:$I$7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0.8660254037844386</c:v>
                </c:pt>
                <c:pt idx="3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draw!$A$8</c:f>
              <c:strCache>
                <c:ptCount val="1"/>
                <c:pt idx="0">
                  <c:v>E-A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draw!$B$8:$E$8</c:f>
              <c:numCache>
                <c:formatCode>General</c:formatCode>
                <c:ptCount val="4"/>
                <c:pt idx="0">
                  <c:v>5</c:v>
                </c:pt>
                <c:pt idx="1">
                  <c:v>6</c:v>
                </c:pt>
                <c:pt idx="2">
                  <c:v>5.5</c:v>
                </c:pt>
                <c:pt idx="3">
                  <c:v>5</c:v>
                </c:pt>
              </c:numCache>
            </c:numRef>
          </c:xVal>
          <c:yVal>
            <c:numRef>
              <c:f>draw!$F$8:$I$8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0.8660254037844386</c:v>
                </c:pt>
                <c:pt idx="3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draw!$A$9</c:f>
              <c:strCache>
                <c:ptCount val="1"/>
                <c:pt idx="0">
                  <c:v>E-H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draw!$B$9:$E$9</c:f>
              <c:numCache>
                <c:formatCode>General</c:formatCode>
                <c:ptCount val="4"/>
                <c:pt idx="0">
                  <c:v>6</c:v>
                </c:pt>
                <c:pt idx="1">
                  <c:v>7</c:v>
                </c:pt>
                <c:pt idx="2">
                  <c:v>6.5</c:v>
                </c:pt>
                <c:pt idx="3">
                  <c:v>6</c:v>
                </c:pt>
              </c:numCache>
            </c:numRef>
          </c:xVal>
          <c:yVal>
            <c:numRef>
              <c:f>draw!$F$9:$I$9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0.8660254037844386</c:v>
                </c:pt>
                <c:pt idx="3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draw!$A$10</c:f>
              <c:strCache>
                <c:ptCount val="1"/>
                <c:pt idx="0">
                  <c:v>T-T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draw!$B$10:$E$10</c:f>
              <c:numCache>
                <c:formatCode>General</c:formatCode>
                <c:ptCount val="4"/>
                <c:pt idx="0">
                  <c:v>0.5</c:v>
                </c:pt>
                <c:pt idx="1">
                  <c:v>1.5</c:v>
                </c:pt>
                <c:pt idx="2">
                  <c:v>1</c:v>
                </c:pt>
                <c:pt idx="3">
                  <c:v>0.5</c:v>
                </c:pt>
              </c:numCache>
            </c:numRef>
          </c:xVal>
          <c:yVal>
            <c:numRef>
              <c:f>draw!$F$10:$I$10</c:f>
              <c:numCache>
                <c:formatCode>General</c:formatCode>
                <c:ptCount val="4"/>
                <c:pt idx="0">
                  <c:v>0.86602540378443871</c:v>
                </c:pt>
                <c:pt idx="1">
                  <c:v>0.86602540378443871</c:v>
                </c:pt>
                <c:pt idx="2">
                  <c:v>1.7320508075688772</c:v>
                </c:pt>
                <c:pt idx="3">
                  <c:v>0.86602540378443871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draw!$A$11</c:f>
              <c:strCache>
                <c:ptCount val="1"/>
                <c:pt idx="0">
                  <c:v>T-S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draw!$B$11:$E$11</c:f>
              <c:numCache>
                <c:formatCode>General</c:formatCode>
                <c:ptCount val="4"/>
                <c:pt idx="0">
                  <c:v>1.5</c:v>
                </c:pt>
                <c:pt idx="1">
                  <c:v>2.5</c:v>
                </c:pt>
                <c:pt idx="2">
                  <c:v>2</c:v>
                </c:pt>
                <c:pt idx="3">
                  <c:v>1.5</c:v>
                </c:pt>
              </c:numCache>
            </c:numRef>
          </c:xVal>
          <c:yVal>
            <c:numRef>
              <c:f>draw!$F$11:$I$11</c:f>
              <c:numCache>
                <c:formatCode>General</c:formatCode>
                <c:ptCount val="4"/>
                <c:pt idx="0">
                  <c:v>0.86602540378443871</c:v>
                </c:pt>
                <c:pt idx="1">
                  <c:v>0.86602540378443871</c:v>
                </c:pt>
                <c:pt idx="2">
                  <c:v>1.7320508075688772</c:v>
                </c:pt>
                <c:pt idx="3">
                  <c:v>0.86602540378443871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draw!$A$12</c:f>
              <c:strCache>
                <c:ptCount val="1"/>
                <c:pt idx="0">
                  <c:v>T-M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draw!$B$12:$E$12</c:f>
              <c:numCache>
                <c:formatCode>General</c:formatCode>
                <c:ptCount val="4"/>
                <c:pt idx="0">
                  <c:v>2.5</c:v>
                </c:pt>
                <c:pt idx="1">
                  <c:v>3.5</c:v>
                </c:pt>
                <c:pt idx="2">
                  <c:v>3</c:v>
                </c:pt>
                <c:pt idx="3">
                  <c:v>2.5</c:v>
                </c:pt>
              </c:numCache>
            </c:numRef>
          </c:xVal>
          <c:yVal>
            <c:numRef>
              <c:f>draw!$F$12:$I$12</c:f>
              <c:numCache>
                <c:formatCode>General</c:formatCode>
                <c:ptCount val="4"/>
                <c:pt idx="0">
                  <c:v>0.86602540378443871</c:v>
                </c:pt>
                <c:pt idx="1">
                  <c:v>0.86602540378443871</c:v>
                </c:pt>
                <c:pt idx="2">
                  <c:v>1.7320508075688772</c:v>
                </c:pt>
                <c:pt idx="3">
                  <c:v>0.86602540378443871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draw!$A$13</c:f>
              <c:strCache>
                <c:ptCount val="1"/>
                <c:pt idx="0">
                  <c:v>T-P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draw!$B$13:$E$13</c:f>
              <c:numCache>
                <c:formatCode>General</c:formatCode>
                <c:ptCount val="4"/>
                <c:pt idx="0">
                  <c:v>3.5</c:v>
                </c:pt>
                <c:pt idx="1">
                  <c:v>4.5</c:v>
                </c:pt>
                <c:pt idx="2">
                  <c:v>4</c:v>
                </c:pt>
                <c:pt idx="3">
                  <c:v>3.5</c:v>
                </c:pt>
              </c:numCache>
            </c:numRef>
          </c:xVal>
          <c:yVal>
            <c:numRef>
              <c:f>draw!$F$13:$I$13</c:f>
              <c:numCache>
                <c:formatCode>General</c:formatCode>
                <c:ptCount val="4"/>
                <c:pt idx="0">
                  <c:v>0.86602540378443871</c:v>
                </c:pt>
                <c:pt idx="1">
                  <c:v>0.86602540378443871</c:v>
                </c:pt>
                <c:pt idx="2">
                  <c:v>1.7320508075688772</c:v>
                </c:pt>
                <c:pt idx="3">
                  <c:v>0.86602540378443871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draw!$A$14</c:f>
              <c:strCache>
                <c:ptCount val="1"/>
                <c:pt idx="0">
                  <c:v>T-A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draw!$B$14:$E$14</c:f>
              <c:numCache>
                <c:formatCode>General</c:formatCode>
                <c:ptCount val="4"/>
                <c:pt idx="0">
                  <c:v>4.5</c:v>
                </c:pt>
                <c:pt idx="1">
                  <c:v>5.5</c:v>
                </c:pt>
                <c:pt idx="2">
                  <c:v>5</c:v>
                </c:pt>
                <c:pt idx="3">
                  <c:v>4.5</c:v>
                </c:pt>
              </c:numCache>
            </c:numRef>
          </c:xVal>
          <c:yVal>
            <c:numRef>
              <c:f>draw!$F$14:$I$14</c:f>
              <c:numCache>
                <c:formatCode>General</c:formatCode>
                <c:ptCount val="4"/>
                <c:pt idx="0">
                  <c:v>0.86602540378443871</c:v>
                </c:pt>
                <c:pt idx="1">
                  <c:v>0.86602540378443871</c:v>
                </c:pt>
                <c:pt idx="2">
                  <c:v>1.7320508075688772</c:v>
                </c:pt>
                <c:pt idx="3">
                  <c:v>0.86602540378443871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draw!$A$15</c:f>
              <c:strCache>
                <c:ptCount val="1"/>
                <c:pt idx="0">
                  <c:v>T-H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draw!$B$15:$E$15</c:f>
              <c:numCache>
                <c:formatCode>General</c:formatCode>
                <c:ptCount val="4"/>
                <c:pt idx="0">
                  <c:v>5.5</c:v>
                </c:pt>
                <c:pt idx="1">
                  <c:v>6.5</c:v>
                </c:pt>
                <c:pt idx="2">
                  <c:v>6</c:v>
                </c:pt>
                <c:pt idx="3">
                  <c:v>5.5</c:v>
                </c:pt>
              </c:numCache>
            </c:numRef>
          </c:xVal>
          <c:yVal>
            <c:numRef>
              <c:f>draw!$F$15:$I$15</c:f>
              <c:numCache>
                <c:formatCode>General</c:formatCode>
                <c:ptCount val="4"/>
                <c:pt idx="0">
                  <c:v>0.86602540378443871</c:v>
                </c:pt>
                <c:pt idx="1">
                  <c:v>0.86602540378443871</c:v>
                </c:pt>
                <c:pt idx="2">
                  <c:v>1.7320508075688772</c:v>
                </c:pt>
                <c:pt idx="3">
                  <c:v>0.86602540378443871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draw!$A$16</c:f>
              <c:strCache>
                <c:ptCount val="1"/>
                <c:pt idx="0">
                  <c:v>S-S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draw!$B$16:$E$16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1.5</c:v>
                </c:pt>
                <c:pt idx="3">
                  <c:v>1</c:v>
                </c:pt>
              </c:numCache>
            </c:numRef>
          </c:xVal>
          <c:yVal>
            <c:numRef>
              <c:f>draw!$F$16:$I$16</c:f>
              <c:numCache>
                <c:formatCode>General</c:formatCode>
                <c:ptCount val="4"/>
                <c:pt idx="0">
                  <c:v>1.7320508075688772</c:v>
                </c:pt>
                <c:pt idx="1">
                  <c:v>1.7320508075688772</c:v>
                </c:pt>
                <c:pt idx="2">
                  <c:v>2.5980762113533156</c:v>
                </c:pt>
                <c:pt idx="3">
                  <c:v>1.7320508075688772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draw!$A$17</c:f>
              <c:strCache>
                <c:ptCount val="1"/>
                <c:pt idx="0">
                  <c:v>S-M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draw!$B$17:$E$17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2.5</c:v>
                </c:pt>
                <c:pt idx="3">
                  <c:v>2</c:v>
                </c:pt>
              </c:numCache>
            </c:numRef>
          </c:xVal>
          <c:yVal>
            <c:numRef>
              <c:f>draw!$F$17:$I$17</c:f>
              <c:numCache>
                <c:formatCode>General</c:formatCode>
                <c:ptCount val="4"/>
                <c:pt idx="0">
                  <c:v>1.7320508075688772</c:v>
                </c:pt>
                <c:pt idx="1">
                  <c:v>1.7320508075688772</c:v>
                </c:pt>
                <c:pt idx="2">
                  <c:v>2.5980762113533156</c:v>
                </c:pt>
                <c:pt idx="3">
                  <c:v>1.7320508075688772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draw!$A$18</c:f>
              <c:strCache>
                <c:ptCount val="1"/>
                <c:pt idx="0">
                  <c:v>S-P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draw!$B$18:$I$18</c:f>
              <c:numCache>
                <c:formatCode>General</c:formatCode>
                <c:ptCount val="8"/>
                <c:pt idx="0">
                  <c:v>3</c:v>
                </c:pt>
                <c:pt idx="1">
                  <c:v>4</c:v>
                </c:pt>
                <c:pt idx="2">
                  <c:v>3.5</c:v>
                </c:pt>
                <c:pt idx="3">
                  <c:v>3</c:v>
                </c:pt>
                <c:pt idx="4">
                  <c:v>1.7320508075688772</c:v>
                </c:pt>
                <c:pt idx="5">
                  <c:v>1.7320508075688772</c:v>
                </c:pt>
                <c:pt idx="6">
                  <c:v>2.5980762113533156</c:v>
                </c:pt>
                <c:pt idx="7">
                  <c:v>1.7320508075688772</c:v>
                </c:pt>
              </c:numCache>
            </c:numRef>
          </c:xVal>
          <c:yVal>
            <c:numRef>
              <c:f>draw!$F$18:$I$18</c:f>
              <c:numCache>
                <c:formatCode>General</c:formatCode>
                <c:ptCount val="4"/>
                <c:pt idx="0">
                  <c:v>1.7320508075688772</c:v>
                </c:pt>
                <c:pt idx="1">
                  <c:v>1.7320508075688772</c:v>
                </c:pt>
                <c:pt idx="2">
                  <c:v>2.5980762113533156</c:v>
                </c:pt>
                <c:pt idx="3">
                  <c:v>1.7320508075688772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draw!$A$19</c:f>
              <c:strCache>
                <c:ptCount val="1"/>
                <c:pt idx="0">
                  <c:v>S-A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draw!$B$19:$E$19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4.5</c:v>
                </c:pt>
                <c:pt idx="3">
                  <c:v>4</c:v>
                </c:pt>
              </c:numCache>
            </c:numRef>
          </c:xVal>
          <c:yVal>
            <c:numRef>
              <c:f>draw!$F$19:$I$19</c:f>
              <c:numCache>
                <c:formatCode>General</c:formatCode>
                <c:ptCount val="4"/>
                <c:pt idx="0">
                  <c:v>1.7320508075688772</c:v>
                </c:pt>
                <c:pt idx="1">
                  <c:v>1.7320508075688772</c:v>
                </c:pt>
                <c:pt idx="2">
                  <c:v>2.5980762113533156</c:v>
                </c:pt>
                <c:pt idx="3">
                  <c:v>1.7320508075688772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draw!$A$20</c:f>
              <c:strCache>
                <c:ptCount val="1"/>
                <c:pt idx="0">
                  <c:v>S-H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draw!$B$20:$E$20</c:f>
              <c:numCache>
                <c:formatCode>General</c:formatCode>
                <c:ptCount val="4"/>
                <c:pt idx="0">
                  <c:v>5</c:v>
                </c:pt>
                <c:pt idx="1">
                  <c:v>6</c:v>
                </c:pt>
                <c:pt idx="2">
                  <c:v>5.5</c:v>
                </c:pt>
                <c:pt idx="3">
                  <c:v>5</c:v>
                </c:pt>
              </c:numCache>
            </c:numRef>
          </c:xVal>
          <c:yVal>
            <c:numRef>
              <c:f>draw!$F$20:$I$20</c:f>
              <c:numCache>
                <c:formatCode>General</c:formatCode>
                <c:ptCount val="4"/>
                <c:pt idx="0">
                  <c:v>1.7320508075688772</c:v>
                </c:pt>
                <c:pt idx="1">
                  <c:v>1.7320508075688772</c:v>
                </c:pt>
                <c:pt idx="2">
                  <c:v>2.5980762113533156</c:v>
                </c:pt>
                <c:pt idx="3">
                  <c:v>1.7320508075688772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draw!$A$21</c:f>
              <c:strCache>
                <c:ptCount val="1"/>
                <c:pt idx="0">
                  <c:v>M-M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draw!$B$21:$E$21</c:f>
              <c:numCache>
                <c:formatCode>General</c:formatCode>
                <c:ptCount val="4"/>
                <c:pt idx="0">
                  <c:v>1.5</c:v>
                </c:pt>
                <c:pt idx="1">
                  <c:v>2.5</c:v>
                </c:pt>
                <c:pt idx="2">
                  <c:v>2</c:v>
                </c:pt>
                <c:pt idx="3">
                  <c:v>1.5</c:v>
                </c:pt>
              </c:numCache>
            </c:numRef>
          </c:xVal>
          <c:yVal>
            <c:numRef>
              <c:f>draw!$F$21:$I$21</c:f>
              <c:numCache>
                <c:formatCode>General</c:formatCode>
                <c:ptCount val="4"/>
                <c:pt idx="0">
                  <c:v>2.5980762113533156</c:v>
                </c:pt>
                <c:pt idx="1">
                  <c:v>2.5980762113533156</c:v>
                </c:pt>
                <c:pt idx="2">
                  <c:v>3.4641016151377539</c:v>
                </c:pt>
                <c:pt idx="3">
                  <c:v>2.5980762113533156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draw!$A$22</c:f>
              <c:strCache>
                <c:ptCount val="1"/>
                <c:pt idx="0">
                  <c:v>M-P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draw!$B$22:$E$22</c:f>
              <c:numCache>
                <c:formatCode>General</c:formatCode>
                <c:ptCount val="4"/>
                <c:pt idx="0">
                  <c:v>2.5</c:v>
                </c:pt>
                <c:pt idx="1">
                  <c:v>3.5</c:v>
                </c:pt>
                <c:pt idx="2">
                  <c:v>3</c:v>
                </c:pt>
                <c:pt idx="3">
                  <c:v>2.5</c:v>
                </c:pt>
              </c:numCache>
            </c:numRef>
          </c:xVal>
          <c:yVal>
            <c:numRef>
              <c:f>draw!$F$22:$I$22</c:f>
              <c:numCache>
                <c:formatCode>General</c:formatCode>
                <c:ptCount val="4"/>
                <c:pt idx="0">
                  <c:v>2.5980762113533156</c:v>
                </c:pt>
                <c:pt idx="1">
                  <c:v>2.5980762113533156</c:v>
                </c:pt>
                <c:pt idx="2">
                  <c:v>3.4641016151377539</c:v>
                </c:pt>
                <c:pt idx="3">
                  <c:v>2.5980762113533156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draw!$A$23</c:f>
              <c:strCache>
                <c:ptCount val="1"/>
                <c:pt idx="0">
                  <c:v>M-A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draw!$B$23:$E$23</c:f>
              <c:numCache>
                <c:formatCode>General</c:formatCode>
                <c:ptCount val="4"/>
                <c:pt idx="0">
                  <c:v>3.5</c:v>
                </c:pt>
                <c:pt idx="1">
                  <c:v>4.5</c:v>
                </c:pt>
                <c:pt idx="2">
                  <c:v>4</c:v>
                </c:pt>
                <c:pt idx="3">
                  <c:v>3.5</c:v>
                </c:pt>
              </c:numCache>
            </c:numRef>
          </c:xVal>
          <c:yVal>
            <c:numRef>
              <c:f>draw!$F$23:$I$23</c:f>
              <c:numCache>
                <c:formatCode>General</c:formatCode>
                <c:ptCount val="4"/>
                <c:pt idx="0">
                  <c:v>2.5980762113533156</c:v>
                </c:pt>
                <c:pt idx="1">
                  <c:v>2.5980762113533156</c:v>
                </c:pt>
                <c:pt idx="2">
                  <c:v>3.4641016151377539</c:v>
                </c:pt>
                <c:pt idx="3">
                  <c:v>2.5980762113533156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draw!$A$24</c:f>
              <c:strCache>
                <c:ptCount val="1"/>
                <c:pt idx="0">
                  <c:v>M-H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draw!$B$24:$E$24</c:f>
              <c:numCache>
                <c:formatCode>General</c:formatCode>
                <c:ptCount val="4"/>
                <c:pt idx="0">
                  <c:v>4.5</c:v>
                </c:pt>
                <c:pt idx="1">
                  <c:v>5.5</c:v>
                </c:pt>
                <c:pt idx="2">
                  <c:v>5</c:v>
                </c:pt>
                <c:pt idx="3">
                  <c:v>4.5</c:v>
                </c:pt>
              </c:numCache>
            </c:numRef>
          </c:xVal>
          <c:yVal>
            <c:numRef>
              <c:f>draw!$F$24:$I$24</c:f>
              <c:numCache>
                <c:formatCode>General</c:formatCode>
                <c:ptCount val="4"/>
                <c:pt idx="0">
                  <c:v>2.5980762113533156</c:v>
                </c:pt>
                <c:pt idx="1">
                  <c:v>2.5980762113533156</c:v>
                </c:pt>
                <c:pt idx="2">
                  <c:v>3.4641016151377539</c:v>
                </c:pt>
                <c:pt idx="3">
                  <c:v>2.5980762113533156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draw!$A$25</c:f>
              <c:strCache>
                <c:ptCount val="1"/>
                <c:pt idx="0">
                  <c:v>P-P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draw!$B$25:$E$25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2.5</c:v>
                </c:pt>
                <c:pt idx="3">
                  <c:v>2</c:v>
                </c:pt>
              </c:numCache>
            </c:numRef>
          </c:xVal>
          <c:yVal>
            <c:numRef>
              <c:f>draw!$F$25:$I$25</c:f>
              <c:numCache>
                <c:formatCode>General</c:formatCode>
                <c:ptCount val="4"/>
                <c:pt idx="0">
                  <c:v>3.4641016151377539</c:v>
                </c:pt>
                <c:pt idx="1">
                  <c:v>3.4641016151377539</c:v>
                </c:pt>
                <c:pt idx="2">
                  <c:v>4.3301270189221928</c:v>
                </c:pt>
                <c:pt idx="3">
                  <c:v>3.4641016151377539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draw!$A$26</c:f>
              <c:strCache>
                <c:ptCount val="1"/>
                <c:pt idx="0">
                  <c:v>P-A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draw!$B$26:$E$26</c:f>
              <c:numCache>
                <c:formatCode>General</c:formatCode>
                <c:ptCount val="4"/>
                <c:pt idx="0">
                  <c:v>3</c:v>
                </c:pt>
                <c:pt idx="1">
                  <c:v>4</c:v>
                </c:pt>
                <c:pt idx="2">
                  <c:v>3.5</c:v>
                </c:pt>
                <c:pt idx="3">
                  <c:v>3</c:v>
                </c:pt>
              </c:numCache>
            </c:numRef>
          </c:xVal>
          <c:yVal>
            <c:numRef>
              <c:f>draw!$F$26:$I$26</c:f>
              <c:numCache>
                <c:formatCode>General</c:formatCode>
                <c:ptCount val="4"/>
                <c:pt idx="0">
                  <c:v>3.4641016151377539</c:v>
                </c:pt>
                <c:pt idx="1">
                  <c:v>3.4641016151377539</c:v>
                </c:pt>
                <c:pt idx="2">
                  <c:v>4.3301270189221928</c:v>
                </c:pt>
                <c:pt idx="3">
                  <c:v>3.4641016151377539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draw!$A$27</c:f>
              <c:strCache>
                <c:ptCount val="1"/>
                <c:pt idx="0">
                  <c:v>P-H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draw!$B$27:$E$27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4.5</c:v>
                </c:pt>
                <c:pt idx="3">
                  <c:v>4</c:v>
                </c:pt>
              </c:numCache>
            </c:numRef>
          </c:xVal>
          <c:yVal>
            <c:numRef>
              <c:f>draw!$F$27:$I$27</c:f>
              <c:numCache>
                <c:formatCode>General</c:formatCode>
                <c:ptCount val="4"/>
                <c:pt idx="0">
                  <c:v>3.4641016151377539</c:v>
                </c:pt>
                <c:pt idx="1">
                  <c:v>3.4641016151377539</c:v>
                </c:pt>
                <c:pt idx="2">
                  <c:v>4.3301270189221928</c:v>
                </c:pt>
                <c:pt idx="3">
                  <c:v>3.4641016151377539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draw!$A$28</c:f>
              <c:strCache>
                <c:ptCount val="1"/>
                <c:pt idx="0">
                  <c:v>A-A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draw!$B$28:$E$28</c:f>
              <c:numCache>
                <c:formatCode>General</c:formatCode>
                <c:ptCount val="4"/>
                <c:pt idx="0">
                  <c:v>2.5</c:v>
                </c:pt>
                <c:pt idx="1">
                  <c:v>3.5</c:v>
                </c:pt>
                <c:pt idx="2">
                  <c:v>3</c:v>
                </c:pt>
                <c:pt idx="3">
                  <c:v>2.5</c:v>
                </c:pt>
              </c:numCache>
            </c:numRef>
          </c:xVal>
          <c:yVal>
            <c:numRef>
              <c:f>draw!$F$28:$I$28</c:f>
              <c:numCache>
                <c:formatCode>General</c:formatCode>
                <c:ptCount val="4"/>
                <c:pt idx="0">
                  <c:v>4.3301270189221919</c:v>
                </c:pt>
                <c:pt idx="1">
                  <c:v>4.3301270189221919</c:v>
                </c:pt>
                <c:pt idx="2">
                  <c:v>5.1961524227066311</c:v>
                </c:pt>
                <c:pt idx="3">
                  <c:v>4.3301270189221919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draw!$A$29</c:f>
              <c:strCache>
                <c:ptCount val="1"/>
                <c:pt idx="0">
                  <c:v>A-H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draw!$B$29:$E$29</c:f>
              <c:numCache>
                <c:formatCode>General</c:formatCode>
                <c:ptCount val="4"/>
                <c:pt idx="0">
                  <c:v>3.5</c:v>
                </c:pt>
                <c:pt idx="1">
                  <c:v>4.5</c:v>
                </c:pt>
                <c:pt idx="2">
                  <c:v>4</c:v>
                </c:pt>
                <c:pt idx="3">
                  <c:v>3.5</c:v>
                </c:pt>
              </c:numCache>
            </c:numRef>
          </c:xVal>
          <c:yVal>
            <c:numRef>
              <c:f>draw!$F$29:$I$29</c:f>
              <c:numCache>
                <c:formatCode>General</c:formatCode>
                <c:ptCount val="4"/>
                <c:pt idx="0">
                  <c:v>4.3301270189221919</c:v>
                </c:pt>
                <c:pt idx="1">
                  <c:v>4.3301270189221919</c:v>
                </c:pt>
                <c:pt idx="2">
                  <c:v>5.1961524227066311</c:v>
                </c:pt>
                <c:pt idx="3">
                  <c:v>4.3301270189221919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draw!$A$30</c:f>
              <c:strCache>
                <c:ptCount val="1"/>
                <c:pt idx="0">
                  <c:v>H-H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draw!$B$30:$E$30</c:f>
              <c:numCache>
                <c:formatCode>General</c:formatCode>
                <c:ptCount val="4"/>
                <c:pt idx="0">
                  <c:v>3</c:v>
                </c:pt>
                <c:pt idx="1">
                  <c:v>4</c:v>
                </c:pt>
                <c:pt idx="2">
                  <c:v>3.5</c:v>
                </c:pt>
                <c:pt idx="3">
                  <c:v>3</c:v>
                </c:pt>
              </c:numCache>
            </c:numRef>
          </c:xVal>
          <c:yVal>
            <c:numRef>
              <c:f>draw!$F$30:$I$30</c:f>
              <c:numCache>
                <c:formatCode>General</c:formatCode>
                <c:ptCount val="4"/>
                <c:pt idx="0">
                  <c:v>5.1961524227066302</c:v>
                </c:pt>
                <c:pt idx="1">
                  <c:v>5.1961524227066302</c:v>
                </c:pt>
                <c:pt idx="2">
                  <c:v>6.0621778264910695</c:v>
                </c:pt>
                <c:pt idx="3">
                  <c:v>5.1961524227066302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135744"/>
        <c:axId val="373625672"/>
      </c:scatterChart>
      <c:valAx>
        <c:axId val="411135744"/>
        <c:scaling>
          <c:orientation val="minMax"/>
          <c:max val="9"/>
          <c:min val="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625672"/>
        <c:crossesAt val="-2"/>
        <c:crossBetween val="midCat"/>
      </c:valAx>
      <c:valAx>
        <c:axId val="373625672"/>
        <c:scaling>
          <c:orientation val="minMax"/>
          <c:max val="9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135744"/>
        <c:crossesAt val="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4761</xdr:rowOff>
    </xdr:from>
    <xdr:to>
      <xdr:col>17</xdr:col>
      <xdr:colOff>447675</xdr:colOff>
      <xdr:row>24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152400</xdr:colOff>
      <xdr:row>19</xdr:row>
      <xdr:rowOff>38100</xdr:rowOff>
    </xdr:from>
    <xdr:to>
      <xdr:col>13</xdr:col>
      <xdr:colOff>447675</xdr:colOff>
      <xdr:row>20</xdr:row>
      <xdr:rowOff>123825</xdr:rowOff>
    </xdr:to>
    <xdr:sp macro="" textlink="">
      <xdr:nvSpPr>
        <xdr:cNvPr id="3" name="TextBox 1"/>
        <xdr:cNvSpPr txBox="1"/>
      </xdr:nvSpPr>
      <xdr:spPr>
        <a:xfrm>
          <a:off x="8705850" y="3657600"/>
          <a:ext cx="295275" cy="2762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CA" sz="1100"/>
            <a:t>3</a:t>
          </a:r>
        </a:p>
      </xdr:txBody>
    </xdr:sp>
    <xdr:clientData/>
  </xdr:twoCellAnchor>
  <xdr:twoCellAnchor>
    <xdr:from>
      <xdr:col>13</xdr:col>
      <xdr:colOff>571500</xdr:colOff>
      <xdr:row>19</xdr:row>
      <xdr:rowOff>38100</xdr:rowOff>
    </xdr:from>
    <xdr:to>
      <xdr:col>14</xdr:col>
      <xdr:colOff>257175</xdr:colOff>
      <xdr:row>20</xdr:row>
      <xdr:rowOff>123825</xdr:rowOff>
    </xdr:to>
    <xdr:sp macro="" textlink="">
      <xdr:nvSpPr>
        <xdr:cNvPr id="4" name="TextBox 1"/>
        <xdr:cNvSpPr txBox="1"/>
      </xdr:nvSpPr>
      <xdr:spPr>
        <a:xfrm>
          <a:off x="9124950" y="3657600"/>
          <a:ext cx="295275" cy="2762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CA" sz="1100"/>
            <a:t>4</a:t>
          </a:r>
        </a:p>
      </xdr:txBody>
    </xdr:sp>
    <xdr:clientData/>
  </xdr:twoCellAnchor>
  <xdr:twoCellAnchor>
    <xdr:from>
      <xdr:col>14</xdr:col>
      <xdr:colOff>428625</xdr:colOff>
      <xdr:row>19</xdr:row>
      <xdr:rowOff>38100</xdr:rowOff>
    </xdr:from>
    <xdr:to>
      <xdr:col>15</xdr:col>
      <xdr:colOff>114300</xdr:colOff>
      <xdr:row>20</xdr:row>
      <xdr:rowOff>123825</xdr:rowOff>
    </xdr:to>
    <xdr:sp macro="" textlink="">
      <xdr:nvSpPr>
        <xdr:cNvPr id="5" name="TextBox 1"/>
        <xdr:cNvSpPr txBox="1"/>
      </xdr:nvSpPr>
      <xdr:spPr>
        <a:xfrm>
          <a:off x="9591675" y="3657600"/>
          <a:ext cx="295275" cy="2762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CA" sz="1100"/>
            <a:t>5</a:t>
          </a:r>
        </a:p>
      </xdr:txBody>
    </xdr:sp>
    <xdr:clientData/>
  </xdr:twoCellAnchor>
  <xdr:twoCellAnchor>
    <xdr:from>
      <xdr:col>15</xdr:col>
      <xdr:colOff>257175</xdr:colOff>
      <xdr:row>19</xdr:row>
      <xdr:rowOff>38100</xdr:rowOff>
    </xdr:from>
    <xdr:to>
      <xdr:col>15</xdr:col>
      <xdr:colOff>552450</xdr:colOff>
      <xdr:row>20</xdr:row>
      <xdr:rowOff>123825</xdr:rowOff>
    </xdr:to>
    <xdr:sp macro="" textlink="">
      <xdr:nvSpPr>
        <xdr:cNvPr id="6" name="TextBox 1"/>
        <xdr:cNvSpPr txBox="1"/>
      </xdr:nvSpPr>
      <xdr:spPr>
        <a:xfrm>
          <a:off x="10029825" y="3657600"/>
          <a:ext cx="295275" cy="2762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CA" sz="1100"/>
            <a:t>6</a:t>
          </a:r>
        </a:p>
      </xdr:txBody>
    </xdr:sp>
    <xdr:clientData/>
  </xdr:twoCellAnchor>
  <xdr:oneCellAnchor>
    <xdr:from>
      <xdr:col>11</xdr:col>
      <xdr:colOff>590550</xdr:colOff>
      <xdr:row>20</xdr:row>
      <xdr:rowOff>57150</xdr:rowOff>
    </xdr:from>
    <xdr:ext cx="1646861" cy="311496"/>
    <xdr:sp macro="" textlink="">
      <xdr:nvSpPr>
        <xdr:cNvPr id="7" name="TextBox 6"/>
        <xdr:cNvSpPr txBox="1"/>
      </xdr:nvSpPr>
      <xdr:spPr>
        <a:xfrm>
          <a:off x="7924800" y="3867150"/>
          <a:ext cx="164686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CA" sz="1400"/>
            <a:t>Order of Interaction</a:t>
          </a:r>
        </a:p>
      </xdr:txBody>
    </xdr:sp>
    <xdr:clientData/>
  </xdr:oneCellAnchor>
  <xdr:oneCellAnchor>
    <xdr:from>
      <xdr:col>15</xdr:col>
      <xdr:colOff>387732</xdr:colOff>
      <xdr:row>9</xdr:row>
      <xdr:rowOff>143464</xdr:rowOff>
    </xdr:from>
    <xdr:ext cx="382266" cy="593239"/>
    <xdr:sp macro="" textlink="">
      <xdr:nvSpPr>
        <xdr:cNvPr id="8" name="TextBox 7"/>
        <xdr:cNvSpPr txBox="1"/>
      </xdr:nvSpPr>
      <xdr:spPr>
        <a:xfrm rot="2901117">
          <a:off x="10054895" y="1963451"/>
          <a:ext cx="593239" cy="3822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1400"/>
            <a:t>Level</a:t>
          </a:r>
        </a:p>
      </xdr:txBody>
    </xdr:sp>
    <xdr:clientData/>
  </xdr:oneCellAnchor>
  <xdr:oneCellAnchor>
    <xdr:from>
      <xdr:col>10</xdr:col>
      <xdr:colOff>514348</xdr:colOff>
      <xdr:row>7</xdr:row>
      <xdr:rowOff>85727</xdr:rowOff>
    </xdr:from>
    <xdr:ext cx="311496" cy="711541"/>
    <xdr:sp macro="" textlink="">
      <xdr:nvSpPr>
        <xdr:cNvPr id="9" name="TextBox 8"/>
        <xdr:cNvSpPr txBox="1"/>
      </xdr:nvSpPr>
      <xdr:spPr>
        <a:xfrm rot="18564008">
          <a:off x="7038975" y="1619250"/>
          <a:ext cx="71154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CA" sz="1400"/>
            <a:t>System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0.38104</cdr:x>
      <cdr:y>0.23738</cdr:y>
    </cdr:from>
    <cdr:to>
      <cdr:x>0.50626</cdr:x>
      <cdr:y>0.29753</cdr:y>
    </cdr:to>
    <cdr:sp macro="" textlink="">
      <cdr:nvSpPr>
        <cdr:cNvPr id="2" name="TextBox 1"/>
        <cdr:cNvSpPr txBox="1"/>
      </cdr:nvSpPr>
      <cdr:spPr>
        <a:xfrm xmlns:a="http://schemas.openxmlformats.org/drawingml/2006/main" rot="2562985">
          <a:off x="2028825" y="1052514"/>
          <a:ext cx="6667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1100"/>
            <a:t>Human</a:t>
          </a:r>
        </a:p>
      </cdr:txBody>
    </cdr:sp>
  </cdr:relSizeAnchor>
  <cdr:relSizeAnchor xmlns:cdr="http://schemas.openxmlformats.org/drawingml/2006/chartDrawing">
    <cdr:from>
      <cdr:x>0.52654</cdr:x>
      <cdr:y>0.26065</cdr:y>
    </cdr:from>
    <cdr:to>
      <cdr:x>0.65176</cdr:x>
      <cdr:y>0.3208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803525" y="1155700"/>
          <a:ext cx="6667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CA" sz="1100"/>
            <a:t>Human</a:t>
          </a:r>
        </a:p>
      </cdr:txBody>
    </cdr:sp>
  </cdr:relSizeAnchor>
  <cdr:relSizeAnchor xmlns:cdr="http://schemas.openxmlformats.org/drawingml/2006/chartDrawing">
    <cdr:from>
      <cdr:x>0.57424</cdr:x>
      <cdr:y>0.3362</cdr:y>
    </cdr:from>
    <cdr:to>
      <cdr:x>0.69589</cdr:x>
      <cdr:y>0.40924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057525" y="1490664"/>
          <a:ext cx="6477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1100"/>
            <a:t>Animal</a:t>
          </a:r>
        </a:p>
      </cdr:txBody>
    </cdr:sp>
  </cdr:relSizeAnchor>
  <cdr:relSizeAnchor xmlns:cdr="http://schemas.openxmlformats.org/drawingml/2006/chartDrawing">
    <cdr:from>
      <cdr:x>0.3387</cdr:x>
      <cdr:y>0.30362</cdr:y>
    </cdr:from>
    <cdr:to>
      <cdr:x>0.46035</cdr:x>
      <cdr:y>0.37666</cdr:y>
    </cdr:to>
    <cdr:sp macro="" textlink="">
      <cdr:nvSpPr>
        <cdr:cNvPr id="5" name="TextBox 1"/>
        <cdr:cNvSpPr txBox="1"/>
      </cdr:nvSpPr>
      <cdr:spPr>
        <a:xfrm xmlns:a="http://schemas.openxmlformats.org/drawingml/2006/main" rot="2395444">
          <a:off x="1803400" y="1346199"/>
          <a:ext cx="6477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CA" sz="1100"/>
            <a:t>Animal</a:t>
          </a:r>
        </a:p>
      </cdr:txBody>
    </cdr:sp>
  </cdr:relSizeAnchor>
  <cdr:relSizeAnchor xmlns:cdr="http://schemas.openxmlformats.org/drawingml/2006/chartDrawing">
    <cdr:from>
      <cdr:x>0.61002</cdr:x>
      <cdr:y>0.41139</cdr:y>
    </cdr:from>
    <cdr:to>
      <cdr:x>0.72272</cdr:x>
      <cdr:y>0.47798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248025" y="1824039"/>
          <a:ext cx="6000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1100"/>
            <a:t>Plant</a:t>
          </a:r>
        </a:p>
      </cdr:txBody>
    </cdr:sp>
  </cdr:relSizeAnchor>
  <cdr:relSizeAnchor xmlns:cdr="http://schemas.openxmlformats.org/drawingml/2006/chartDrawing">
    <cdr:from>
      <cdr:x>0.31544</cdr:x>
      <cdr:y>0.3831</cdr:y>
    </cdr:from>
    <cdr:to>
      <cdr:x>0.42815</cdr:x>
      <cdr:y>0.4497</cdr:y>
    </cdr:to>
    <cdr:sp macro="" textlink="">
      <cdr:nvSpPr>
        <cdr:cNvPr id="7" name="TextBox 1"/>
        <cdr:cNvSpPr txBox="1"/>
      </cdr:nvSpPr>
      <cdr:spPr>
        <a:xfrm xmlns:a="http://schemas.openxmlformats.org/drawingml/2006/main" rot="2498727">
          <a:off x="1679575" y="1698625"/>
          <a:ext cx="6000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CA" sz="1100"/>
            <a:t>Plant</a:t>
          </a:r>
        </a:p>
      </cdr:txBody>
    </cdr:sp>
  </cdr:relSizeAnchor>
  <cdr:relSizeAnchor xmlns:cdr="http://schemas.openxmlformats.org/drawingml/2006/chartDrawing">
    <cdr:from>
      <cdr:x>0.65295</cdr:x>
      <cdr:y>0.48013</cdr:y>
    </cdr:from>
    <cdr:to>
      <cdr:x>0.82469</cdr:x>
      <cdr:y>0.54672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3476625" y="2128839"/>
          <a:ext cx="9144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1100"/>
            <a:t>Microbe</a:t>
          </a:r>
        </a:p>
      </cdr:txBody>
    </cdr:sp>
  </cdr:relSizeAnchor>
  <cdr:relSizeAnchor xmlns:cdr="http://schemas.openxmlformats.org/drawingml/2006/chartDrawing">
    <cdr:from>
      <cdr:x>0.25637</cdr:x>
      <cdr:y>0.43273</cdr:y>
    </cdr:from>
    <cdr:to>
      <cdr:x>0.37697</cdr:x>
      <cdr:y>0.49933</cdr:y>
    </cdr:to>
    <cdr:sp macro="" textlink="">
      <cdr:nvSpPr>
        <cdr:cNvPr id="10" name="TextBox 1"/>
        <cdr:cNvSpPr txBox="1"/>
      </cdr:nvSpPr>
      <cdr:spPr>
        <a:xfrm xmlns:a="http://schemas.openxmlformats.org/drawingml/2006/main" rot="2628581">
          <a:off x="1365049" y="1918696"/>
          <a:ext cx="642096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CA" sz="1100"/>
            <a:t>Microbe</a:t>
          </a:r>
        </a:p>
      </cdr:txBody>
    </cdr:sp>
  </cdr:relSizeAnchor>
  <cdr:relSizeAnchor xmlns:cdr="http://schemas.openxmlformats.org/drawingml/2006/chartDrawing">
    <cdr:from>
      <cdr:x>0.70304</cdr:x>
      <cdr:y>0.54672</cdr:y>
    </cdr:from>
    <cdr:to>
      <cdr:x>0.7746</cdr:x>
      <cdr:y>0.61976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743326" y="2424114"/>
          <a:ext cx="3810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1100"/>
            <a:t>Soil</a:t>
          </a:r>
        </a:p>
      </cdr:txBody>
    </cdr:sp>
  </cdr:relSizeAnchor>
  <cdr:relSizeAnchor xmlns:cdr="http://schemas.openxmlformats.org/drawingml/2006/chartDrawing">
    <cdr:from>
      <cdr:x>0.25283</cdr:x>
      <cdr:y>0.52059</cdr:y>
    </cdr:from>
    <cdr:to>
      <cdr:x>0.32439</cdr:x>
      <cdr:y>0.59363</cdr:y>
    </cdr:to>
    <cdr:sp macro="" textlink="">
      <cdr:nvSpPr>
        <cdr:cNvPr id="12" name="TextBox 1"/>
        <cdr:cNvSpPr txBox="1"/>
      </cdr:nvSpPr>
      <cdr:spPr>
        <a:xfrm xmlns:a="http://schemas.openxmlformats.org/drawingml/2006/main" rot="2685342">
          <a:off x="1346200" y="2308226"/>
          <a:ext cx="3810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CA" sz="1100"/>
            <a:t>Soil</a:t>
          </a:r>
        </a:p>
      </cdr:txBody>
    </cdr:sp>
  </cdr:relSizeAnchor>
  <cdr:relSizeAnchor xmlns:cdr="http://schemas.openxmlformats.org/drawingml/2006/chartDrawing">
    <cdr:from>
      <cdr:x>0.73882</cdr:x>
      <cdr:y>0.62191</cdr:y>
    </cdr:from>
    <cdr:to>
      <cdr:x>0.91055</cdr:x>
      <cdr:y>0.69066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3933825" y="2757489"/>
          <a:ext cx="9144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1100"/>
            <a:t>Atmosphere</a:t>
          </a:r>
        </a:p>
      </cdr:txBody>
    </cdr:sp>
  </cdr:relSizeAnchor>
  <cdr:relSizeAnchor xmlns:cdr="http://schemas.openxmlformats.org/drawingml/2006/chartDrawing">
    <cdr:from>
      <cdr:x>0.12761</cdr:x>
      <cdr:y>0.56785</cdr:y>
    </cdr:from>
    <cdr:to>
      <cdr:x>0.29934</cdr:x>
      <cdr:y>0.63659</cdr:y>
    </cdr:to>
    <cdr:sp macro="" textlink="">
      <cdr:nvSpPr>
        <cdr:cNvPr id="14" name="TextBox 1"/>
        <cdr:cNvSpPr txBox="1"/>
      </cdr:nvSpPr>
      <cdr:spPr>
        <a:xfrm xmlns:a="http://schemas.openxmlformats.org/drawingml/2006/main" rot="2649510">
          <a:off x="679449" y="2517775"/>
          <a:ext cx="9144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CA" sz="1100"/>
            <a:t>Atmosphere</a:t>
          </a:r>
        </a:p>
      </cdr:txBody>
    </cdr:sp>
  </cdr:relSizeAnchor>
  <cdr:relSizeAnchor xmlns:cdr="http://schemas.openxmlformats.org/drawingml/2006/chartDrawing">
    <cdr:from>
      <cdr:x>0.7746</cdr:x>
      <cdr:y>0.69495</cdr:y>
    </cdr:from>
    <cdr:to>
      <cdr:x>0.89445</cdr:x>
      <cdr:y>0.76799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4124325" y="3081339"/>
          <a:ext cx="6381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1100"/>
            <a:t>Energy</a:t>
          </a:r>
        </a:p>
      </cdr:txBody>
    </cdr:sp>
  </cdr:relSizeAnchor>
  <cdr:relSizeAnchor xmlns:cdr="http://schemas.openxmlformats.org/drawingml/2006/chartDrawing">
    <cdr:from>
      <cdr:x>0.13655</cdr:x>
      <cdr:y>0.66237</cdr:y>
    </cdr:from>
    <cdr:to>
      <cdr:x>0.25641</cdr:x>
      <cdr:y>0.73541</cdr:y>
    </cdr:to>
    <cdr:sp macro="" textlink="">
      <cdr:nvSpPr>
        <cdr:cNvPr id="16" name="TextBox 1"/>
        <cdr:cNvSpPr txBox="1"/>
      </cdr:nvSpPr>
      <cdr:spPr>
        <a:xfrm xmlns:a="http://schemas.openxmlformats.org/drawingml/2006/main" rot="2581200">
          <a:off x="727073" y="2936874"/>
          <a:ext cx="6381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CA" sz="1100"/>
            <a:t>Energy</a:t>
          </a:r>
        </a:p>
      </cdr:txBody>
    </cdr:sp>
  </cdr:relSizeAnchor>
  <cdr:relSizeAnchor xmlns:cdr="http://schemas.openxmlformats.org/drawingml/2006/chartDrawing">
    <cdr:from>
      <cdr:x>0.23435</cdr:x>
      <cdr:y>0.77444</cdr:y>
    </cdr:from>
    <cdr:to>
      <cdr:x>0.2898</cdr:x>
      <cdr:y>0.83673</cdr:y>
    </cdr:to>
    <cdr:sp macro="" textlink="">
      <cdr:nvSpPr>
        <cdr:cNvPr id="17" name="TextBox 16"/>
        <cdr:cNvSpPr txBox="1"/>
      </cdr:nvSpPr>
      <cdr:spPr>
        <a:xfrm xmlns:a="http://schemas.openxmlformats.org/drawingml/2006/main">
          <a:off x="1247775" y="3433764"/>
          <a:ext cx="2952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1100"/>
            <a:t>0</a:t>
          </a:r>
        </a:p>
      </cdr:txBody>
    </cdr:sp>
  </cdr:relSizeAnchor>
  <cdr:relSizeAnchor xmlns:cdr="http://schemas.openxmlformats.org/drawingml/2006/chartDrawing">
    <cdr:from>
      <cdr:x>0.32081</cdr:x>
      <cdr:y>0.77623</cdr:y>
    </cdr:from>
    <cdr:to>
      <cdr:x>0.37627</cdr:x>
      <cdr:y>0.83852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1708150" y="3441700"/>
          <a:ext cx="2952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CA" sz="1100"/>
            <a:t>1</a:t>
          </a:r>
        </a:p>
      </cdr:txBody>
    </cdr:sp>
  </cdr:relSizeAnchor>
  <cdr:relSizeAnchor xmlns:cdr="http://schemas.openxmlformats.org/drawingml/2006/chartDrawing">
    <cdr:from>
      <cdr:x>0.40668</cdr:x>
      <cdr:y>0.78052</cdr:y>
    </cdr:from>
    <cdr:to>
      <cdr:x>0.46213</cdr:x>
      <cdr:y>0.84282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2165350" y="3460750"/>
          <a:ext cx="2952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CA" sz="1100"/>
            <a:t>2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H9" sqref="H9"/>
    </sheetView>
  </sheetViews>
  <sheetFormatPr defaultRowHeight="15" x14ac:dyDescent="0.25"/>
  <cols>
    <col min="1" max="1" width="13.28515625" customWidth="1"/>
    <col min="3" max="3" width="11.5703125" customWidth="1"/>
    <col min="7" max="7" width="12" customWidth="1"/>
  </cols>
  <sheetData>
    <row r="1" spans="1:8" x14ac:dyDescent="0.25">
      <c r="A1" t="s">
        <v>25</v>
      </c>
      <c r="B1" t="s">
        <v>8</v>
      </c>
    </row>
    <row r="2" spans="1:8" x14ac:dyDescent="0.25">
      <c r="A2" t="s">
        <v>7</v>
      </c>
      <c r="B2" t="s">
        <v>6</v>
      </c>
      <c r="C2" t="s">
        <v>5</v>
      </c>
      <c r="D2" t="s">
        <v>4</v>
      </c>
      <c r="E2" t="s">
        <v>3</v>
      </c>
      <c r="F2" t="s">
        <v>2</v>
      </c>
      <c r="G2" t="s">
        <v>1</v>
      </c>
      <c r="H2" t="s">
        <v>0</v>
      </c>
    </row>
    <row r="3" spans="1:8" x14ac:dyDescent="0.25">
      <c r="A3" t="s">
        <v>6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</row>
    <row r="4" spans="1:8" x14ac:dyDescent="0.25">
      <c r="A4" t="s">
        <v>5</v>
      </c>
      <c r="B4" s="2"/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1</v>
      </c>
    </row>
    <row r="5" spans="1:8" x14ac:dyDescent="0.25">
      <c r="A5" t="s">
        <v>4</v>
      </c>
      <c r="B5" s="2"/>
      <c r="C5" s="2"/>
      <c r="D5" s="1">
        <v>1</v>
      </c>
      <c r="E5" s="1">
        <v>1</v>
      </c>
      <c r="F5" s="1">
        <v>1</v>
      </c>
      <c r="G5" s="1">
        <v>1</v>
      </c>
      <c r="H5" s="1">
        <v>1</v>
      </c>
    </row>
    <row r="6" spans="1:8" x14ac:dyDescent="0.25">
      <c r="A6" t="s">
        <v>3</v>
      </c>
      <c r="B6" s="2"/>
      <c r="C6" s="2"/>
      <c r="D6" s="2"/>
      <c r="E6" s="1">
        <v>1</v>
      </c>
      <c r="F6" s="1">
        <v>1</v>
      </c>
      <c r="G6" s="1">
        <v>1</v>
      </c>
      <c r="H6" s="1">
        <v>1</v>
      </c>
    </row>
    <row r="7" spans="1:8" x14ac:dyDescent="0.25">
      <c r="A7" t="s">
        <v>2</v>
      </c>
      <c r="B7" s="2"/>
      <c r="C7" s="2"/>
      <c r="D7" s="2"/>
      <c r="E7" s="2"/>
      <c r="F7" s="1">
        <v>1</v>
      </c>
      <c r="G7" s="1">
        <v>1</v>
      </c>
      <c r="H7" s="1">
        <v>1</v>
      </c>
    </row>
    <row r="8" spans="1:8" x14ac:dyDescent="0.25">
      <c r="A8" t="s">
        <v>1</v>
      </c>
      <c r="B8" s="2"/>
      <c r="C8" s="2"/>
      <c r="D8" s="2"/>
      <c r="E8" s="2"/>
      <c r="F8" s="2"/>
      <c r="G8" s="1">
        <v>1</v>
      </c>
      <c r="H8" s="1">
        <v>1</v>
      </c>
    </row>
    <row r="9" spans="1:8" x14ac:dyDescent="0.25">
      <c r="A9" t="s">
        <v>0</v>
      </c>
      <c r="B9" s="2"/>
      <c r="C9" s="2"/>
      <c r="D9" s="2"/>
      <c r="E9" s="2"/>
      <c r="F9" s="2"/>
      <c r="G9" s="2"/>
      <c r="H9" s="1">
        <v>1</v>
      </c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base_triangle!$R$2:$R$3</xm:f>
          </x14:formula1>
          <xm:sqref>C4:H4 H9 G8:H8 F7:H7 E6:H6 D5:H5 B3:H3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K4" sqref="K4"/>
    </sheetView>
  </sheetViews>
  <sheetFormatPr defaultRowHeight="15" x14ac:dyDescent="0.25"/>
  <cols>
    <col min="1" max="1" width="11.140625" customWidth="1"/>
  </cols>
  <sheetData>
    <row r="1" spans="1:18" x14ac:dyDescent="0.25">
      <c r="A1" t="s">
        <v>11</v>
      </c>
    </row>
    <row r="2" spans="1:18" x14ac:dyDescent="0.25">
      <c r="A2" t="s">
        <v>9</v>
      </c>
      <c r="B2">
        <v>-0.5</v>
      </c>
      <c r="C2">
        <v>0.5</v>
      </c>
      <c r="D2">
        <v>0</v>
      </c>
      <c r="E2">
        <v>-0.5</v>
      </c>
    </row>
    <row r="3" spans="1:18" x14ac:dyDescent="0.25">
      <c r="A3" t="s">
        <v>10</v>
      </c>
      <c r="B3">
        <f>-SQRT(3)/4</f>
        <v>-0.4330127018922193</v>
      </c>
      <c r="C3">
        <f>-SQRT(3)/4</f>
        <v>-0.4330127018922193</v>
      </c>
      <c r="D3">
        <f>SQRT(3)/4</f>
        <v>0.4330127018922193</v>
      </c>
      <c r="E3">
        <f>-SQRT(3)/4</f>
        <v>-0.4330127018922193</v>
      </c>
      <c r="K3">
        <f>SQRT(3)/2</f>
        <v>0.8660254037844386</v>
      </c>
      <c r="R3">
        <v>1</v>
      </c>
    </row>
    <row r="5" spans="1:18" x14ac:dyDescent="0.25">
      <c r="A5" t="s">
        <v>12</v>
      </c>
      <c r="H5" t="s">
        <v>22</v>
      </c>
    </row>
    <row r="6" spans="1:18" x14ac:dyDescent="0.25">
      <c r="A6" t="s">
        <v>15</v>
      </c>
      <c r="B6" t="s">
        <v>9</v>
      </c>
      <c r="C6" t="s">
        <v>10</v>
      </c>
      <c r="I6" t="s">
        <v>16</v>
      </c>
      <c r="J6" t="s">
        <v>17</v>
      </c>
      <c r="K6" t="s">
        <v>18</v>
      </c>
      <c r="L6" t="s">
        <v>19</v>
      </c>
      <c r="M6" t="s">
        <v>24</v>
      </c>
      <c r="N6" t="s">
        <v>20</v>
      </c>
      <c r="O6" t="s">
        <v>21</v>
      </c>
    </row>
    <row r="7" spans="1:18" x14ac:dyDescent="0.25">
      <c r="A7" t="s">
        <v>14</v>
      </c>
      <c r="B7">
        <v>0.5</v>
      </c>
      <c r="C7">
        <f>1/3</f>
        <v>0.33333333333333331</v>
      </c>
      <c r="H7" t="s">
        <v>16</v>
      </c>
      <c r="I7">
        <v>0.5</v>
      </c>
      <c r="J7">
        <f>I7+1</f>
        <v>1.5</v>
      </c>
      <c r="K7">
        <f>J7+1</f>
        <v>2.5</v>
      </c>
      <c r="L7">
        <f>K7+1</f>
        <v>3.5</v>
      </c>
      <c r="M7">
        <f>L7+1</f>
        <v>4.5</v>
      </c>
      <c r="N7">
        <f>M7+1</f>
        <v>5.5</v>
      </c>
      <c r="O7">
        <f>N7+1</f>
        <v>6.5</v>
      </c>
    </row>
    <row r="8" spans="1:18" x14ac:dyDescent="0.25">
      <c r="H8" t="s">
        <v>17</v>
      </c>
      <c r="J8">
        <v>1</v>
      </c>
      <c r="K8">
        <v>2</v>
      </c>
      <c r="L8">
        <v>3</v>
      </c>
      <c r="M8">
        <v>4</v>
      </c>
      <c r="N8">
        <v>5</v>
      </c>
      <c r="O8">
        <v>6</v>
      </c>
    </row>
    <row r="9" spans="1:18" x14ac:dyDescent="0.25">
      <c r="H9" t="s">
        <v>18</v>
      </c>
      <c r="K9">
        <f>J7</f>
        <v>1.5</v>
      </c>
      <c r="L9">
        <f>K9+1</f>
        <v>2.5</v>
      </c>
      <c r="M9">
        <f>L9+1</f>
        <v>3.5</v>
      </c>
      <c r="N9">
        <f>M9+1</f>
        <v>4.5</v>
      </c>
      <c r="O9">
        <f>N9+1</f>
        <v>5.5</v>
      </c>
    </row>
    <row r="10" spans="1:18" x14ac:dyDescent="0.25">
      <c r="H10" t="s">
        <v>19</v>
      </c>
      <c r="L10">
        <v>2</v>
      </c>
      <c r="M10">
        <v>3</v>
      </c>
      <c r="N10">
        <v>4</v>
      </c>
      <c r="O10">
        <v>5</v>
      </c>
    </row>
    <row r="11" spans="1:18" x14ac:dyDescent="0.25">
      <c r="H11" t="s">
        <v>24</v>
      </c>
      <c r="M11">
        <f>L9</f>
        <v>2.5</v>
      </c>
      <c r="N11">
        <f>M11+1</f>
        <v>3.5</v>
      </c>
      <c r="O11">
        <f>N11+1</f>
        <v>4.5</v>
      </c>
    </row>
    <row r="12" spans="1:18" x14ac:dyDescent="0.25">
      <c r="H12" t="s">
        <v>20</v>
      </c>
      <c r="N12">
        <v>3</v>
      </c>
      <c r="O12">
        <v>4</v>
      </c>
    </row>
    <row r="13" spans="1:18" x14ac:dyDescent="0.25">
      <c r="H13" t="s">
        <v>21</v>
      </c>
      <c r="O13">
        <f>N11</f>
        <v>3.5</v>
      </c>
    </row>
    <row r="15" spans="1:18" x14ac:dyDescent="0.25">
      <c r="H15" t="s">
        <v>23</v>
      </c>
    </row>
    <row r="16" spans="1:18" x14ac:dyDescent="0.25">
      <c r="I16" t="s">
        <v>16</v>
      </c>
      <c r="J16" t="s">
        <v>17</v>
      </c>
      <c r="K16" t="s">
        <v>18</v>
      </c>
      <c r="L16" t="s">
        <v>19</v>
      </c>
      <c r="M16" t="s">
        <v>24</v>
      </c>
      <c r="N16" t="s">
        <v>20</v>
      </c>
      <c r="O16" t="s">
        <v>21</v>
      </c>
    </row>
    <row r="17" spans="8:15" x14ac:dyDescent="0.25">
      <c r="H17" t="s">
        <v>16</v>
      </c>
      <c r="I17">
        <f>SQRT(3)/4</f>
        <v>0.4330127018922193</v>
      </c>
      <c r="J17">
        <f t="shared" ref="J17:O17" si="0">SQRT(3)/4</f>
        <v>0.4330127018922193</v>
      </c>
      <c r="K17">
        <f t="shared" si="0"/>
        <v>0.4330127018922193</v>
      </c>
      <c r="L17">
        <f t="shared" si="0"/>
        <v>0.4330127018922193</v>
      </c>
      <c r="M17">
        <f t="shared" si="0"/>
        <v>0.4330127018922193</v>
      </c>
      <c r="N17">
        <f t="shared" si="0"/>
        <v>0.4330127018922193</v>
      </c>
      <c r="O17">
        <f t="shared" si="0"/>
        <v>0.4330127018922193</v>
      </c>
    </row>
    <row r="18" spans="8:15" x14ac:dyDescent="0.25">
      <c r="H18" t="s">
        <v>17</v>
      </c>
      <c r="J18">
        <f>J17+(SQRT(3)/2)</f>
        <v>1.299038105676658</v>
      </c>
      <c r="K18">
        <f>K17+(SQRT(3)/2)</f>
        <v>1.299038105676658</v>
      </c>
      <c r="L18">
        <f>L17+(SQRT(3)/2)</f>
        <v>1.299038105676658</v>
      </c>
      <c r="M18">
        <f>M17+(SQRT(3)/2)</f>
        <v>1.299038105676658</v>
      </c>
      <c r="N18">
        <f>N17+(SQRT(3)/2)</f>
        <v>1.299038105676658</v>
      </c>
      <c r="O18">
        <f>O17+(SQRT(3)/2)</f>
        <v>1.299038105676658</v>
      </c>
    </row>
    <row r="19" spans="8:15" x14ac:dyDescent="0.25">
      <c r="H19" t="s">
        <v>18</v>
      </c>
      <c r="K19">
        <f>K18+(SQRT(3)/2)</f>
        <v>2.1650635094610964</v>
      </c>
      <c r="L19">
        <f>L18+(SQRT(3)/2)</f>
        <v>2.1650635094610964</v>
      </c>
      <c r="M19">
        <f>M18+(SQRT(3)/2)</f>
        <v>2.1650635094610964</v>
      </c>
      <c r="N19">
        <f>N18+(SQRT(3)/2)</f>
        <v>2.1650635094610964</v>
      </c>
      <c r="O19">
        <f>O18+(SQRT(3)/2)</f>
        <v>2.1650635094610964</v>
      </c>
    </row>
    <row r="20" spans="8:15" x14ac:dyDescent="0.25">
      <c r="H20" t="s">
        <v>19</v>
      </c>
      <c r="L20">
        <f>L19+(SQRT(3)/2)</f>
        <v>3.0310889132455348</v>
      </c>
      <c r="M20">
        <f>M19+(SQRT(3)/2)</f>
        <v>3.0310889132455348</v>
      </c>
      <c r="N20">
        <f>N19+(SQRT(3)/2)</f>
        <v>3.0310889132455348</v>
      </c>
      <c r="O20">
        <f>O19+(SQRT(3)/2)</f>
        <v>3.0310889132455348</v>
      </c>
    </row>
    <row r="21" spans="8:15" x14ac:dyDescent="0.25">
      <c r="H21" t="s">
        <v>24</v>
      </c>
      <c r="M21">
        <f>M20+(SQRT(3)/2)</f>
        <v>3.8971143170299731</v>
      </c>
      <c r="N21">
        <f>N20+(SQRT(3)/2)</f>
        <v>3.8971143170299731</v>
      </c>
      <c r="O21">
        <f>O20+(SQRT(3)/2)</f>
        <v>3.8971143170299731</v>
      </c>
    </row>
    <row r="22" spans="8:15" x14ac:dyDescent="0.25">
      <c r="H22" t="s">
        <v>20</v>
      </c>
      <c r="N22">
        <f>N21+(SQRT(3)/2)</f>
        <v>4.7631397208144115</v>
      </c>
      <c r="O22">
        <f>O21+(SQRT(3)/2)</f>
        <v>4.7631397208144115</v>
      </c>
    </row>
    <row r="23" spans="8:15" x14ac:dyDescent="0.25">
      <c r="H23" t="s">
        <v>21</v>
      </c>
      <c r="O23">
        <f>O22+(SQRT(3)/2)</f>
        <v>5.6291651245988499</v>
      </c>
    </row>
  </sheetData>
  <sheetProtection algorithmName="SHA-512" hashValue="UfW7HS9BGGXuLD8hWQbo6p35t9//xO/lcGdkqLbXf2+IO0qNucR+V9S+/J5co5GUpkmDHqnMWP3xEtS7yKuUvQ==" saltValue="f7iNAcWmJsETRuqNPnbtI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topLeftCell="A2" workbookViewId="0">
      <selection activeCell="F3" sqref="F3:I9"/>
    </sheetView>
  </sheetViews>
  <sheetFormatPr defaultRowHeight="15" x14ac:dyDescent="0.25"/>
  <sheetData>
    <row r="2" spans="1:9" x14ac:dyDescent="0.25">
      <c r="A2" t="s">
        <v>26</v>
      </c>
      <c r="B2" t="s">
        <v>27</v>
      </c>
      <c r="C2" t="s">
        <v>28</v>
      </c>
      <c r="D2" t="s">
        <v>29</v>
      </c>
      <c r="E2" t="s">
        <v>30</v>
      </c>
      <c r="F2" t="s">
        <v>31</v>
      </c>
      <c r="G2" t="s">
        <v>32</v>
      </c>
      <c r="H2" t="s">
        <v>33</v>
      </c>
      <c r="I2" t="s">
        <v>34</v>
      </c>
    </row>
    <row r="3" spans="1:9" x14ac:dyDescent="0.25">
      <c r="A3" t="s">
        <v>14</v>
      </c>
      <c r="B3">
        <f>IF('Ontological Triangle'!$B$3=1,base_triangle!$I$7+base_triangle!B2,0)</f>
        <v>0</v>
      </c>
      <c r="C3">
        <f>IF('Ontological Triangle'!$B$3=1,base_triangle!$I$7+base_triangle!C2,0)</f>
        <v>1</v>
      </c>
      <c r="D3">
        <f>IF('Ontological Triangle'!$B$3=1,base_triangle!$I$7+base_triangle!D2,0)</f>
        <v>0.5</v>
      </c>
      <c r="E3">
        <f>IF('Ontological Triangle'!$B$3=1,base_triangle!$I$7+base_triangle!E2,0)</f>
        <v>0</v>
      </c>
      <c r="F3">
        <f>IF('Ontological Triangle'!$B$3=1,base_triangle!$I$17+base_triangle!B3,0)</f>
        <v>0</v>
      </c>
      <c r="G3">
        <f>IF('Ontological Triangle'!$B$3=1,base_triangle!$I$17+base_triangle!C3,0)</f>
        <v>0</v>
      </c>
      <c r="H3">
        <f>IF('Ontological Triangle'!$B$3=1,base_triangle!$I$17+base_triangle!D3,0)</f>
        <v>0.8660254037844386</v>
      </c>
      <c r="I3">
        <f>IF('Ontological Triangle'!$B$3=1,base_triangle!$I$17+base_triangle!E3,0)</f>
        <v>0</v>
      </c>
    </row>
    <row r="4" spans="1:9" x14ac:dyDescent="0.25">
      <c r="A4" t="s">
        <v>35</v>
      </c>
      <c r="B4">
        <f>IF('Ontological Triangle'!$C$3=1,base_triangle!$J$7+base_triangle!B2,0)</f>
        <v>1</v>
      </c>
      <c r="C4">
        <f>IF('Ontological Triangle'!$C$3=1,base_triangle!$J$7+base_triangle!C2,0)</f>
        <v>2</v>
      </c>
      <c r="D4">
        <f>IF('Ontological Triangle'!$C$3=1,base_triangle!$J$7+base_triangle!D2,0)</f>
        <v>1.5</v>
      </c>
      <c r="E4">
        <f>IF('Ontological Triangle'!$C$3=1,base_triangle!$J$7+base_triangle!E2,0)</f>
        <v>1</v>
      </c>
      <c r="F4">
        <f>IF('Ontological Triangle'!$C$3=1,base_triangle!$J$17+base_triangle!B3,0)</f>
        <v>0</v>
      </c>
      <c r="G4">
        <f>IF('Ontological Triangle'!$C$3=1,base_triangle!$J$17+base_triangle!C3,0)</f>
        <v>0</v>
      </c>
      <c r="H4">
        <f>IF('Ontological Triangle'!$C$3=1,base_triangle!$J$17+base_triangle!D3,0)</f>
        <v>0.8660254037844386</v>
      </c>
      <c r="I4">
        <f>IF('Ontological Triangle'!$C$3=1,base_triangle!$J$17+base_triangle!E3,0)</f>
        <v>0</v>
      </c>
    </row>
    <row r="5" spans="1:9" x14ac:dyDescent="0.25">
      <c r="A5" t="s">
        <v>36</v>
      </c>
      <c r="B5">
        <f>IF('Ontological Triangle'!$D$3=1,base_triangle!$K$7+base_triangle!B$2,0)</f>
        <v>2</v>
      </c>
      <c r="C5">
        <f>IF('Ontological Triangle'!$D$3=1,base_triangle!$K$7+base_triangle!C$2,0)</f>
        <v>3</v>
      </c>
      <c r="D5">
        <f>IF('Ontological Triangle'!$D$3=1,base_triangle!$K$7+base_triangle!D$2,0)</f>
        <v>2.5</v>
      </c>
      <c r="E5">
        <f>IF('Ontological Triangle'!$D$3=1,base_triangle!$K$7+base_triangle!E$2,0)</f>
        <v>2</v>
      </c>
      <c r="F5">
        <f>IF('Ontological Triangle'!$D$3=1,base_triangle!$K$17+base_triangle!B$3,0)</f>
        <v>0</v>
      </c>
      <c r="G5">
        <f>IF('Ontological Triangle'!$D$3=1,base_triangle!$K$17+base_triangle!C$3,0)</f>
        <v>0</v>
      </c>
      <c r="H5">
        <f>IF('Ontological Triangle'!$D$3=1,base_triangle!$K$17+base_triangle!D$3,0)</f>
        <v>0.8660254037844386</v>
      </c>
      <c r="I5">
        <f>IF('Ontological Triangle'!$D$3=1,base_triangle!$K$17+base_triangle!E$3,0)</f>
        <v>0</v>
      </c>
    </row>
    <row r="6" spans="1:9" x14ac:dyDescent="0.25">
      <c r="A6" t="s">
        <v>37</v>
      </c>
      <c r="B6">
        <f>IF('Ontological Triangle'!$E$3=1,base_triangle!$L$7+base_triangle!B$2,0)</f>
        <v>3</v>
      </c>
      <c r="C6">
        <f>IF('Ontological Triangle'!$E$3=1,base_triangle!$L$7+base_triangle!C$2,0)</f>
        <v>4</v>
      </c>
      <c r="D6">
        <f>IF('Ontological Triangle'!$E$3=1,base_triangle!$L$7+base_triangle!D$2,0)</f>
        <v>3.5</v>
      </c>
      <c r="E6">
        <f>IF('Ontological Triangle'!$E$3=1,base_triangle!$L$7+base_triangle!E$2,0)</f>
        <v>3</v>
      </c>
      <c r="F6">
        <f>IF('Ontological Triangle'!$E$3=1,base_triangle!$L$17+base_triangle!B$3,0)</f>
        <v>0</v>
      </c>
      <c r="G6">
        <f>IF('Ontological Triangle'!$E$3=1,base_triangle!$L$17+base_triangle!C$3,0)</f>
        <v>0</v>
      </c>
      <c r="H6">
        <f>IF('Ontological Triangle'!$E$3=1,base_triangle!$L$17+base_triangle!D$3,0)</f>
        <v>0.8660254037844386</v>
      </c>
      <c r="I6">
        <f>IF('Ontological Triangle'!$E$3=1,base_triangle!$L$17+base_triangle!E$3,0)</f>
        <v>0</v>
      </c>
    </row>
    <row r="7" spans="1:9" x14ac:dyDescent="0.25">
      <c r="A7" t="s">
        <v>38</v>
      </c>
      <c r="B7">
        <f>IF('Ontological Triangle'!$F$3=1,base_triangle!$M$7+base_triangle!B$2,0)</f>
        <v>4</v>
      </c>
      <c r="C7">
        <f>IF('Ontological Triangle'!$F$3=1,base_triangle!$M$7+base_triangle!C$2,0)</f>
        <v>5</v>
      </c>
      <c r="D7">
        <f>IF('Ontological Triangle'!$F$3=1,base_triangle!$M$7+base_triangle!D$2,0)</f>
        <v>4.5</v>
      </c>
      <c r="E7">
        <f>IF('Ontological Triangle'!$F$3=1,base_triangle!$M$7+base_triangle!E$2,0)</f>
        <v>4</v>
      </c>
      <c r="F7">
        <f>IF('Ontological Triangle'!$F$3=1,base_triangle!$M$17+base_triangle!B$3,0)</f>
        <v>0</v>
      </c>
      <c r="G7">
        <f>IF('Ontological Triangle'!$F$3=1,base_triangle!$M$17+base_triangle!C$3,0)</f>
        <v>0</v>
      </c>
      <c r="H7">
        <f>IF('Ontological Triangle'!$F$3=1,base_triangle!$M$17+base_triangle!D$3,0)</f>
        <v>0.8660254037844386</v>
      </c>
      <c r="I7">
        <f>IF('Ontological Triangle'!$F$3=1,base_triangle!$M$17+base_triangle!E$3,0)</f>
        <v>0</v>
      </c>
    </row>
    <row r="8" spans="1:9" x14ac:dyDescent="0.25">
      <c r="A8" t="s">
        <v>39</v>
      </c>
      <c r="B8">
        <f>IF('Ontological Triangle'!$G$3=1,base_triangle!$N$7+base_triangle!B$2,0)</f>
        <v>5</v>
      </c>
      <c r="C8">
        <f>IF('Ontological Triangle'!$G$3=1,base_triangle!$N$7+base_triangle!C$2,0)</f>
        <v>6</v>
      </c>
      <c r="D8">
        <f>IF('Ontological Triangle'!$G$3=1,base_triangle!$N$7+base_triangle!D$2,0)</f>
        <v>5.5</v>
      </c>
      <c r="E8">
        <f>IF('Ontological Triangle'!$G$3=1,base_triangle!$N$7+base_triangle!E$2,0)</f>
        <v>5</v>
      </c>
      <c r="F8">
        <f>IF('Ontological Triangle'!$G$3=1,base_triangle!$N$17+base_triangle!B$3,0)</f>
        <v>0</v>
      </c>
      <c r="G8">
        <f>IF('Ontological Triangle'!$G$3=1,base_triangle!$N$17+base_triangle!C$3,0)</f>
        <v>0</v>
      </c>
      <c r="H8">
        <f>IF('Ontological Triangle'!$G$3=1,base_triangle!$N$17+base_triangle!D$3,0)</f>
        <v>0.8660254037844386</v>
      </c>
      <c r="I8">
        <f>IF('Ontological Triangle'!$G$3=1,base_triangle!$N$17+base_triangle!E$3,0)</f>
        <v>0</v>
      </c>
    </row>
    <row r="9" spans="1:9" x14ac:dyDescent="0.25">
      <c r="A9" t="s">
        <v>40</v>
      </c>
      <c r="B9">
        <f>IF('Ontological Triangle'!$H$3=1,base_triangle!$O$7+base_triangle!B$2,0)</f>
        <v>6</v>
      </c>
      <c r="C9">
        <f>IF('Ontological Triangle'!$H$3=1,base_triangle!$O$7+base_triangle!C$2,0)</f>
        <v>7</v>
      </c>
      <c r="D9">
        <f>IF('Ontological Triangle'!$H$3=1,base_triangle!$O$7+base_triangle!D$2,0)</f>
        <v>6.5</v>
      </c>
      <c r="E9">
        <f>IF('Ontological Triangle'!$H$3=1,base_triangle!$O$7+base_triangle!E$2,0)</f>
        <v>6</v>
      </c>
      <c r="F9">
        <f>IF('Ontological Triangle'!$H$3=1,base_triangle!$O$17+base_triangle!B$3,0)</f>
        <v>0</v>
      </c>
      <c r="G9">
        <f>IF('Ontological Triangle'!$H$3=1,base_triangle!$O$17+base_triangle!C$3,0)</f>
        <v>0</v>
      </c>
      <c r="H9">
        <f>IF('Ontological Triangle'!$H$3=1,base_triangle!$O$17+base_triangle!D$3,0)</f>
        <v>0.8660254037844386</v>
      </c>
      <c r="I9">
        <f>IF('Ontological Triangle'!$H$3=1,base_triangle!$O$17+base_triangle!E$3,0)</f>
        <v>0</v>
      </c>
    </row>
    <row r="10" spans="1:9" x14ac:dyDescent="0.25">
      <c r="A10" t="s">
        <v>41</v>
      </c>
      <c r="B10">
        <f>IF('Ontological Triangle'!$C$4=1,base_triangle!$J$8+base_triangle!B$2,0)</f>
        <v>0.5</v>
      </c>
      <c r="C10">
        <f>IF('Ontological Triangle'!$C$4=1,base_triangle!$J$8+base_triangle!C$2,0)</f>
        <v>1.5</v>
      </c>
      <c r="D10">
        <f>IF('Ontological Triangle'!$C$4=1,base_triangle!$J$8+base_triangle!D$2,0)</f>
        <v>1</v>
      </c>
      <c r="E10">
        <f>IF('Ontological Triangle'!$C$4=1,base_triangle!$J$8+base_triangle!E$2,0)</f>
        <v>0.5</v>
      </c>
      <c r="F10">
        <f>IF('Ontological Triangle'!$C$4=1,base_triangle!$J$18+base_triangle!B$3,0)</f>
        <v>0.86602540378443871</v>
      </c>
      <c r="G10">
        <f>IF('Ontological Triangle'!$C$4=1,base_triangle!$J$18+base_triangle!C$3,0)</f>
        <v>0.86602540378443871</v>
      </c>
      <c r="H10">
        <f>IF('Ontological Triangle'!$C$4=1,base_triangle!$J$18+base_triangle!D$3,0)</f>
        <v>1.7320508075688772</v>
      </c>
      <c r="I10">
        <f>IF('Ontological Triangle'!$C$4=1,base_triangle!$J$18+base_triangle!E$3,0)</f>
        <v>0.86602540378443871</v>
      </c>
    </row>
    <row r="11" spans="1:9" x14ac:dyDescent="0.25">
      <c r="A11" t="s">
        <v>42</v>
      </c>
      <c r="B11">
        <f>IF('Ontological Triangle'!$D$4=1,base_triangle!$K$8+base_triangle!B$2,0)</f>
        <v>1.5</v>
      </c>
      <c r="C11">
        <f>IF('Ontological Triangle'!$D$4=1,base_triangle!$K$8+base_triangle!C$2,0)</f>
        <v>2.5</v>
      </c>
      <c r="D11">
        <f>IF('Ontological Triangle'!$D$4=1,base_triangle!$K$8+base_triangle!D$2,0)</f>
        <v>2</v>
      </c>
      <c r="E11">
        <f>IF('Ontological Triangle'!$D$4=1,base_triangle!$K$8+base_triangle!E$2,0)</f>
        <v>1.5</v>
      </c>
      <c r="F11">
        <f>IF('Ontological Triangle'!$D$4=1,base_triangle!$K$18+base_triangle!B$3,0)</f>
        <v>0.86602540378443871</v>
      </c>
      <c r="G11">
        <f>IF('Ontological Triangle'!$D$4=1,base_triangle!$K$18+base_triangle!C$3,0)</f>
        <v>0.86602540378443871</v>
      </c>
      <c r="H11">
        <f>IF('Ontological Triangle'!$D$4=1,base_triangle!$K$18+base_triangle!D$3,0)</f>
        <v>1.7320508075688772</v>
      </c>
      <c r="I11">
        <f>IF('Ontological Triangle'!$D$4=1,base_triangle!$K$18+base_triangle!E$3,0)</f>
        <v>0.86602540378443871</v>
      </c>
    </row>
    <row r="12" spans="1:9" x14ac:dyDescent="0.25">
      <c r="A12" t="s">
        <v>43</v>
      </c>
      <c r="B12">
        <f>IF('Ontological Triangle'!$E$4=1,base_triangle!$L$8+base_triangle!B$2,0)</f>
        <v>2.5</v>
      </c>
      <c r="C12">
        <f>IF('Ontological Triangle'!$E$4=1,base_triangle!$L$8+base_triangle!C$2,0)</f>
        <v>3.5</v>
      </c>
      <c r="D12">
        <f>IF('Ontological Triangle'!$E$4=1,base_triangle!$L$8+base_triangle!D$2,0)</f>
        <v>3</v>
      </c>
      <c r="E12">
        <f>IF('Ontological Triangle'!$E$4=1,base_triangle!$L$8+base_triangle!E$2,0)</f>
        <v>2.5</v>
      </c>
      <c r="F12">
        <f>IF('Ontological Triangle'!$E$4=1,base_triangle!$L$18+base_triangle!B$3,0)</f>
        <v>0.86602540378443871</v>
      </c>
      <c r="G12">
        <f>IF('Ontological Triangle'!$E$4=1,base_triangle!$L$18+base_triangle!C$3,0)</f>
        <v>0.86602540378443871</v>
      </c>
      <c r="H12">
        <f>IF('Ontological Triangle'!$E$4=1,base_triangle!$L$18+base_triangle!D$3,0)</f>
        <v>1.7320508075688772</v>
      </c>
      <c r="I12">
        <f>IF('Ontological Triangle'!$E$4=1,base_triangle!$L$18+base_triangle!E$3,0)</f>
        <v>0.86602540378443871</v>
      </c>
    </row>
    <row r="13" spans="1:9" x14ac:dyDescent="0.25">
      <c r="A13" t="s">
        <v>44</v>
      </c>
      <c r="B13">
        <f>IF('Ontological Triangle'!$F$4=1,base_triangle!$M$8+base_triangle!B$2,0)</f>
        <v>3.5</v>
      </c>
      <c r="C13">
        <f>IF('Ontological Triangle'!$F$4=1,base_triangle!$M$8+base_triangle!C$2,0)</f>
        <v>4.5</v>
      </c>
      <c r="D13">
        <f>IF('Ontological Triangle'!$F$4=1,base_triangle!$M$8+base_triangle!D$2,0)</f>
        <v>4</v>
      </c>
      <c r="E13">
        <f>IF('Ontological Triangle'!$F$4=1,base_triangle!$M$8+base_triangle!E$2,0)</f>
        <v>3.5</v>
      </c>
      <c r="F13">
        <f>IF('Ontological Triangle'!$F$4=1,base_triangle!$M$18+base_triangle!B$3,0)</f>
        <v>0.86602540378443871</v>
      </c>
      <c r="G13">
        <f>IF('Ontological Triangle'!$F$4=1,base_triangle!$M$18+base_triangle!C$3,0)</f>
        <v>0.86602540378443871</v>
      </c>
      <c r="H13">
        <f>IF('Ontological Triangle'!$F$4=1,base_triangle!$M$18+base_triangle!D$3,0)</f>
        <v>1.7320508075688772</v>
      </c>
      <c r="I13">
        <f>IF('Ontological Triangle'!$F$4=1,base_triangle!$M$18+base_triangle!E$3,0)</f>
        <v>0.86602540378443871</v>
      </c>
    </row>
    <row r="14" spans="1:9" x14ac:dyDescent="0.25">
      <c r="A14" t="s">
        <v>45</v>
      </c>
      <c r="B14">
        <f>IF('Ontological Triangle'!$G$4=1,base_triangle!$N$8+base_triangle!B$2,0)</f>
        <v>4.5</v>
      </c>
      <c r="C14">
        <f>IF('Ontological Triangle'!$G$4=1,base_triangle!$N$8+base_triangle!C$2,0)</f>
        <v>5.5</v>
      </c>
      <c r="D14">
        <f>IF('Ontological Triangle'!$G$4=1,base_triangle!$N$8+base_triangle!D$2,0)</f>
        <v>5</v>
      </c>
      <c r="E14">
        <f>IF('Ontological Triangle'!$G$4=1,base_triangle!$N$8+base_triangle!E$2,0)</f>
        <v>4.5</v>
      </c>
      <c r="F14">
        <f>IF('Ontological Triangle'!$G$4=1,base_triangle!$N$18+base_triangle!B$3,0)</f>
        <v>0.86602540378443871</v>
      </c>
      <c r="G14">
        <f>IF('Ontological Triangle'!$G$4=1,base_triangle!$N$18+base_triangle!C$3,0)</f>
        <v>0.86602540378443871</v>
      </c>
      <c r="H14">
        <f>IF('Ontological Triangle'!$G$4=1,base_triangle!$N$18+base_triangle!D$3,0)</f>
        <v>1.7320508075688772</v>
      </c>
      <c r="I14">
        <f>IF('Ontological Triangle'!$G$4=1,base_triangle!$N$18+base_triangle!E$3,0)</f>
        <v>0.86602540378443871</v>
      </c>
    </row>
    <row r="15" spans="1:9" x14ac:dyDescent="0.25">
      <c r="A15" t="s">
        <v>46</v>
      </c>
      <c r="B15">
        <f>IF('Ontological Triangle'!$H$4=1,base_triangle!$O$8+base_triangle!B$2,0)</f>
        <v>5.5</v>
      </c>
      <c r="C15">
        <f>IF('Ontological Triangle'!$H$4=1,base_triangle!$O$8+base_triangle!C$2,0)</f>
        <v>6.5</v>
      </c>
      <c r="D15">
        <f>IF('Ontological Triangle'!$H$4=1,base_triangle!$O$8+base_triangle!D$2,0)</f>
        <v>6</v>
      </c>
      <c r="E15">
        <f>IF('Ontological Triangle'!$H$4=1,base_triangle!$O$8+base_triangle!E$2,0)</f>
        <v>5.5</v>
      </c>
      <c r="F15">
        <f>IF('Ontological Triangle'!$H$4=1,base_triangle!$O$18+base_triangle!B$3,0)</f>
        <v>0.86602540378443871</v>
      </c>
      <c r="G15">
        <f>IF('Ontological Triangle'!$H$4=1,base_triangle!$O$18+base_triangle!C$3,0)</f>
        <v>0.86602540378443871</v>
      </c>
      <c r="H15">
        <f>IF('Ontological Triangle'!$H$4=1,base_triangle!$O$18+base_triangle!D$3,0)</f>
        <v>1.7320508075688772</v>
      </c>
      <c r="I15">
        <f>IF('Ontological Triangle'!$H$4=1,base_triangle!$O$18+base_triangle!E$3,0)</f>
        <v>0.86602540378443871</v>
      </c>
    </row>
    <row r="16" spans="1:9" x14ac:dyDescent="0.25">
      <c r="A16" t="s">
        <v>47</v>
      </c>
      <c r="B16">
        <f>IF('Ontological Triangle'!$D$5=1,base_triangle!$K$9+base_triangle!B$2,0)</f>
        <v>1</v>
      </c>
      <c r="C16">
        <f>IF('Ontological Triangle'!$D$5=1,base_triangle!$K$9+base_triangle!C$2,0)</f>
        <v>2</v>
      </c>
      <c r="D16">
        <f>IF('Ontological Triangle'!$D$5=1,base_triangle!$K$9+base_triangle!D$2,0)</f>
        <v>1.5</v>
      </c>
      <c r="E16">
        <f>IF('Ontological Triangle'!$D$5=1,base_triangle!$K$9+base_triangle!E$2,0)</f>
        <v>1</v>
      </c>
      <c r="F16">
        <f>IF('Ontological Triangle'!$D$5=1,base_triangle!$K$19+base_triangle!B$3,0)</f>
        <v>1.7320508075688772</v>
      </c>
      <c r="G16">
        <f>IF('Ontological Triangle'!$D$5=1,base_triangle!$K$19+base_triangle!C$3,0)</f>
        <v>1.7320508075688772</v>
      </c>
      <c r="H16">
        <f>IF('Ontological Triangle'!$D$5=1,base_triangle!$K$19+base_triangle!D$3,0)</f>
        <v>2.5980762113533156</v>
      </c>
      <c r="I16">
        <f>IF('Ontological Triangle'!$D$5=1,base_triangle!$K$19+base_triangle!E$3,0)</f>
        <v>1.7320508075688772</v>
      </c>
    </row>
    <row r="17" spans="1:9" x14ac:dyDescent="0.25">
      <c r="A17" t="s">
        <v>48</v>
      </c>
      <c r="B17">
        <f>IF('Ontological Triangle'!$E$5=1,base_triangle!$L$9+base_triangle!B$2,0)</f>
        <v>2</v>
      </c>
      <c r="C17">
        <f>IF('Ontological Triangle'!$E$5=1,base_triangle!$L$9+base_triangle!C$2,0)</f>
        <v>3</v>
      </c>
      <c r="D17">
        <f>IF('Ontological Triangle'!$E$5=1,base_triangle!$L$9+base_triangle!D$2,0)</f>
        <v>2.5</v>
      </c>
      <c r="E17">
        <f>IF('Ontological Triangle'!$E$5=1,base_triangle!$L$9+base_triangle!E$2,0)</f>
        <v>2</v>
      </c>
      <c r="F17">
        <f>IF('Ontological Triangle'!$E$5=1,base_triangle!$L$19+base_triangle!B$3,0)</f>
        <v>1.7320508075688772</v>
      </c>
      <c r="G17">
        <f>IF('Ontological Triangle'!$E$5=1,base_triangle!$L$19+base_triangle!C$3,0)</f>
        <v>1.7320508075688772</v>
      </c>
      <c r="H17">
        <f>IF('Ontological Triangle'!$E$5=1,base_triangle!$L$19+base_triangle!D$3,0)</f>
        <v>2.5980762113533156</v>
      </c>
      <c r="I17">
        <f>IF('Ontological Triangle'!$E$5=1,base_triangle!$L$19+base_triangle!E$3,0)</f>
        <v>1.7320508075688772</v>
      </c>
    </row>
    <row r="18" spans="1:9" x14ac:dyDescent="0.25">
      <c r="A18" t="s">
        <v>49</v>
      </c>
      <c r="B18">
        <f>IF('Ontological Triangle'!$F$5=1,base_triangle!$M$9+base_triangle!B$2,0)</f>
        <v>3</v>
      </c>
      <c r="C18">
        <f>IF('Ontological Triangle'!$F$5=1,base_triangle!$M$9+base_triangle!C$2,0)</f>
        <v>4</v>
      </c>
      <c r="D18">
        <f>IF('Ontological Triangle'!$F$5=1,base_triangle!$M$9+base_triangle!D$2,0)</f>
        <v>3.5</v>
      </c>
      <c r="E18">
        <f>IF('Ontological Triangle'!$F$5=1,base_triangle!$M$9+base_triangle!E$2,0)</f>
        <v>3</v>
      </c>
      <c r="F18">
        <f>IF('Ontological Triangle'!$F$5=1,base_triangle!$M$19+base_triangle!B$3,0)</f>
        <v>1.7320508075688772</v>
      </c>
      <c r="G18">
        <f>IF('Ontological Triangle'!$F$5=1,base_triangle!$M$19+base_triangle!C$3,0)</f>
        <v>1.7320508075688772</v>
      </c>
      <c r="H18">
        <f>IF('Ontological Triangle'!$F$5=1,base_triangle!$M$19+base_triangle!D$3,0)</f>
        <v>2.5980762113533156</v>
      </c>
      <c r="I18">
        <f>IF('Ontological Triangle'!$F$5=1,base_triangle!$M$19+base_triangle!E$3,0)</f>
        <v>1.7320508075688772</v>
      </c>
    </row>
    <row r="19" spans="1:9" x14ac:dyDescent="0.25">
      <c r="A19" t="s">
        <v>50</v>
      </c>
      <c r="B19">
        <f>IF('Ontological Triangle'!$G$5=1,base_triangle!$N$9+base_triangle!B$2,0)</f>
        <v>4</v>
      </c>
      <c r="C19">
        <f>IF('Ontological Triangle'!$G$5=1,base_triangle!$N$9+base_triangle!C$2,0)</f>
        <v>5</v>
      </c>
      <c r="D19">
        <f>IF('Ontological Triangle'!$G$5=1,base_triangle!$N$9+base_triangle!D$2,0)</f>
        <v>4.5</v>
      </c>
      <c r="E19">
        <f>IF('Ontological Triangle'!$G$5=1,base_triangle!$N$9+base_triangle!E$2,0)</f>
        <v>4</v>
      </c>
      <c r="F19">
        <f>IF('Ontological Triangle'!$G$5=1,base_triangle!$N$19+base_triangle!B$3,0)</f>
        <v>1.7320508075688772</v>
      </c>
      <c r="G19">
        <f>IF('Ontological Triangle'!$G$5=1,base_triangle!$N$19+base_triangle!C$3,0)</f>
        <v>1.7320508075688772</v>
      </c>
      <c r="H19">
        <f>IF('Ontological Triangle'!$G$5=1,base_triangle!$N$19+base_triangle!D$3,0)</f>
        <v>2.5980762113533156</v>
      </c>
      <c r="I19">
        <f>IF('Ontological Triangle'!$G$5=1,base_triangle!$N$19+base_triangle!E$3,0)</f>
        <v>1.7320508075688772</v>
      </c>
    </row>
    <row r="20" spans="1:9" x14ac:dyDescent="0.25">
      <c r="A20" t="s">
        <v>51</v>
      </c>
      <c r="B20">
        <f>IF('Ontological Triangle'!$H$5=1,base_triangle!$O$9+base_triangle!B$2,0)</f>
        <v>5</v>
      </c>
      <c r="C20">
        <f>IF('Ontological Triangle'!$H$5=1,base_triangle!$O$9+base_triangle!C$2,0)</f>
        <v>6</v>
      </c>
      <c r="D20">
        <f>IF('Ontological Triangle'!$H$5=1,base_triangle!$O$9+base_triangle!D$2,0)</f>
        <v>5.5</v>
      </c>
      <c r="E20">
        <f>IF('Ontological Triangle'!$H$5=1,base_triangle!$O$9+base_triangle!E$2,0)</f>
        <v>5</v>
      </c>
      <c r="F20">
        <f>IF('Ontological Triangle'!$H$5=1,base_triangle!$O$19+base_triangle!B$3,0)</f>
        <v>1.7320508075688772</v>
      </c>
      <c r="G20">
        <f>IF('Ontological Triangle'!$H$5=1,base_triangle!$O$19+base_triangle!C$3,0)</f>
        <v>1.7320508075688772</v>
      </c>
      <c r="H20">
        <f>IF('Ontological Triangle'!$H$5=1,base_triangle!$O$19+base_triangle!D$3,0)</f>
        <v>2.5980762113533156</v>
      </c>
      <c r="I20">
        <f>IF('Ontological Triangle'!$H$5=1,base_triangle!$O$19+base_triangle!E$3,0)</f>
        <v>1.7320508075688772</v>
      </c>
    </row>
    <row r="21" spans="1:9" x14ac:dyDescent="0.25">
      <c r="A21" t="s">
        <v>52</v>
      </c>
      <c r="B21">
        <f>IF('Ontological Triangle'!$E$6=1,base_triangle!$L$10+base_triangle!B$2,0)</f>
        <v>1.5</v>
      </c>
      <c r="C21">
        <f>IF('Ontological Triangle'!$E$6=1,base_triangle!$L$10+base_triangle!C$2,0)</f>
        <v>2.5</v>
      </c>
      <c r="D21">
        <f>IF('Ontological Triangle'!$E$6=1,base_triangle!$L$10+base_triangle!D$2,0)</f>
        <v>2</v>
      </c>
      <c r="E21">
        <f>IF('Ontological Triangle'!$E$6=1,base_triangle!$L$10+base_triangle!E$2,0)</f>
        <v>1.5</v>
      </c>
      <c r="F21">
        <f>IF('Ontological Triangle'!$E$6=1,base_triangle!$L$20+base_triangle!B$3,0)</f>
        <v>2.5980762113533156</v>
      </c>
      <c r="G21">
        <f>IF('Ontological Triangle'!$E$6=1,base_triangle!$L$20+base_triangle!C$3,0)</f>
        <v>2.5980762113533156</v>
      </c>
      <c r="H21">
        <f>IF('Ontological Triangle'!$E$6=1,base_triangle!$L$20+base_triangle!D$3,0)</f>
        <v>3.4641016151377539</v>
      </c>
      <c r="I21">
        <f>IF('Ontological Triangle'!$E$6=1,base_triangle!$L$20+base_triangle!E$3,0)</f>
        <v>2.5980762113533156</v>
      </c>
    </row>
    <row r="22" spans="1:9" x14ac:dyDescent="0.25">
      <c r="A22" t="s">
        <v>53</v>
      </c>
      <c r="B22">
        <f>IF('Ontological Triangle'!$F$6=1,base_triangle!$M$10+base_triangle!B$2,0)</f>
        <v>2.5</v>
      </c>
      <c r="C22">
        <f>IF('Ontological Triangle'!$F$6=1,base_triangle!$M$10+base_triangle!C$2,0)</f>
        <v>3.5</v>
      </c>
      <c r="D22">
        <f>IF('Ontological Triangle'!$F$6=1,base_triangle!$M$10+base_triangle!D$2,0)</f>
        <v>3</v>
      </c>
      <c r="E22">
        <f>IF('Ontological Triangle'!$F$6=1,base_triangle!$M$10+base_triangle!E$2,0)</f>
        <v>2.5</v>
      </c>
      <c r="F22">
        <f>IF('Ontological Triangle'!$F$6=1,base_triangle!$M$20+base_triangle!B$3,0)</f>
        <v>2.5980762113533156</v>
      </c>
      <c r="G22">
        <f>IF('Ontological Triangle'!$F$6=1,base_triangle!$M$20+base_triangle!C$3,0)</f>
        <v>2.5980762113533156</v>
      </c>
      <c r="H22">
        <f>IF('Ontological Triangle'!$F$6=1,base_triangle!$M$20+base_triangle!D$3,0)</f>
        <v>3.4641016151377539</v>
      </c>
      <c r="I22">
        <f>IF('Ontological Triangle'!$F$6=1,base_triangle!$M$20+base_triangle!E$3,0)</f>
        <v>2.5980762113533156</v>
      </c>
    </row>
    <row r="23" spans="1:9" x14ac:dyDescent="0.25">
      <c r="A23" t="s">
        <v>54</v>
      </c>
      <c r="B23">
        <f>IF('Ontological Triangle'!$G$6=1,base_triangle!$N$10+base_triangle!B$2,0)</f>
        <v>3.5</v>
      </c>
      <c r="C23">
        <f>IF('Ontological Triangle'!$G$6=1,base_triangle!$N$10+base_triangle!C$2,0)</f>
        <v>4.5</v>
      </c>
      <c r="D23">
        <f>IF('Ontological Triangle'!$G$6=1,base_triangle!$N$10+base_triangle!D$2,0)</f>
        <v>4</v>
      </c>
      <c r="E23">
        <f>IF('Ontological Triangle'!$G$6=1,base_triangle!$N$10+base_triangle!E$2,0)</f>
        <v>3.5</v>
      </c>
      <c r="F23">
        <f>IF('Ontological Triangle'!$G$6=1,base_triangle!$N$20+base_triangle!B$3,0)</f>
        <v>2.5980762113533156</v>
      </c>
      <c r="G23">
        <f>IF('Ontological Triangle'!$G$6=1,base_triangle!$N$20+base_triangle!C$3,0)</f>
        <v>2.5980762113533156</v>
      </c>
      <c r="H23">
        <f>IF('Ontological Triangle'!$G$6=1,base_triangle!$N$20+base_triangle!D$3,0)</f>
        <v>3.4641016151377539</v>
      </c>
      <c r="I23">
        <f>IF('Ontological Triangle'!$G$6=1,base_triangle!$N$20+base_triangle!E$3,0)</f>
        <v>2.5980762113533156</v>
      </c>
    </row>
    <row r="24" spans="1:9" x14ac:dyDescent="0.25">
      <c r="A24" t="s">
        <v>55</v>
      </c>
      <c r="B24">
        <f>IF('Ontological Triangle'!$H$6=1,base_triangle!$O$10+base_triangle!B$2,0)</f>
        <v>4.5</v>
      </c>
      <c r="C24">
        <f>IF('Ontological Triangle'!$H$6=1,base_triangle!$O$10+base_triangle!C$2,0)</f>
        <v>5.5</v>
      </c>
      <c r="D24">
        <f>IF('Ontological Triangle'!$H$6=1,base_triangle!$O$10+base_triangle!D$2,0)</f>
        <v>5</v>
      </c>
      <c r="E24">
        <f>IF('Ontological Triangle'!$H$6=1,base_triangle!$O$10+base_triangle!E$2,0)</f>
        <v>4.5</v>
      </c>
      <c r="F24">
        <f>IF('Ontological Triangle'!$H$6=1,base_triangle!$O$20+base_triangle!B$3,0)</f>
        <v>2.5980762113533156</v>
      </c>
      <c r="G24">
        <f>IF('Ontological Triangle'!$H$6=1,base_triangle!$O$20+base_triangle!C$3,0)</f>
        <v>2.5980762113533156</v>
      </c>
      <c r="H24">
        <f>IF('Ontological Triangle'!$H$6=1,base_triangle!$O$20+base_triangle!D$3,0)</f>
        <v>3.4641016151377539</v>
      </c>
      <c r="I24">
        <f>IF('Ontological Triangle'!$H$6=1,base_triangle!$O$20+base_triangle!E$3,0)</f>
        <v>2.5980762113533156</v>
      </c>
    </row>
    <row r="25" spans="1:9" x14ac:dyDescent="0.25">
      <c r="A25" t="s">
        <v>56</v>
      </c>
      <c r="B25">
        <f>IF('Ontological Triangle'!$F$7=1,base_triangle!$M$11+base_triangle!B$2,0)</f>
        <v>2</v>
      </c>
      <c r="C25">
        <f>IF('Ontological Triangle'!$F$7=1,base_triangle!$M$11+base_triangle!C$2,0)</f>
        <v>3</v>
      </c>
      <c r="D25">
        <f>IF('Ontological Triangle'!$F$7=1,base_triangle!$M$11+base_triangle!D$2,0)</f>
        <v>2.5</v>
      </c>
      <c r="E25">
        <f>IF('Ontological Triangle'!$F$7=1,base_triangle!$M$11+base_triangle!E$2,0)</f>
        <v>2</v>
      </c>
      <c r="F25">
        <f>IF('Ontological Triangle'!$F$7=1,base_triangle!$M$21+base_triangle!B$3,0)</f>
        <v>3.4641016151377539</v>
      </c>
      <c r="G25">
        <f>IF('Ontological Triangle'!$F$7=1,base_triangle!$M$21+base_triangle!C$3,0)</f>
        <v>3.4641016151377539</v>
      </c>
      <c r="H25">
        <f>IF('Ontological Triangle'!$F$7=1,base_triangle!$M$21+base_triangle!D$3,0)</f>
        <v>4.3301270189221928</v>
      </c>
      <c r="I25">
        <f>IF('Ontological Triangle'!$F$7=1,base_triangle!$M$21+base_triangle!E$3,0)</f>
        <v>3.4641016151377539</v>
      </c>
    </row>
    <row r="26" spans="1:9" x14ac:dyDescent="0.25">
      <c r="A26" t="s">
        <v>57</v>
      </c>
      <c r="B26">
        <f>IF('Ontological Triangle'!$G$7=1,base_triangle!$N$11+base_triangle!B$2,0)</f>
        <v>3</v>
      </c>
      <c r="C26">
        <f>IF('Ontological Triangle'!$G$7=1,base_triangle!$N$11+base_triangle!C$2,0)</f>
        <v>4</v>
      </c>
      <c r="D26">
        <f>IF('Ontological Triangle'!$G$7=1,base_triangle!$N$11+base_triangle!D$2,0)</f>
        <v>3.5</v>
      </c>
      <c r="E26">
        <f>IF('Ontological Triangle'!$G$7=1,base_triangle!$N$11+base_triangle!E$2,0)</f>
        <v>3</v>
      </c>
      <c r="F26">
        <f>IF('Ontological Triangle'!$G$7=1,base_triangle!$N$21+base_triangle!B$3,0)</f>
        <v>3.4641016151377539</v>
      </c>
      <c r="G26">
        <f>IF('Ontological Triangle'!$G$7=1,base_triangle!$N$21+base_triangle!C$3,0)</f>
        <v>3.4641016151377539</v>
      </c>
      <c r="H26">
        <f>IF('Ontological Triangle'!$G$7=1,base_triangle!$N$21+base_triangle!D$3,0)</f>
        <v>4.3301270189221928</v>
      </c>
      <c r="I26">
        <f>IF('Ontological Triangle'!$G$7=1,base_triangle!$N$21+base_triangle!E$3,0)</f>
        <v>3.4641016151377539</v>
      </c>
    </row>
    <row r="27" spans="1:9" x14ac:dyDescent="0.25">
      <c r="A27" t="s">
        <v>58</v>
      </c>
      <c r="B27">
        <f>IF('Ontological Triangle'!$H$7=1,base_triangle!$O$11+base_triangle!B$2,0)</f>
        <v>4</v>
      </c>
      <c r="C27">
        <f>IF('Ontological Triangle'!$H$7=1,base_triangle!$O$11+base_triangle!C$2,0)</f>
        <v>5</v>
      </c>
      <c r="D27">
        <f>IF('Ontological Triangle'!$H$7=1,base_triangle!$O$11+base_triangle!D$2,0)</f>
        <v>4.5</v>
      </c>
      <c r="E27">
        <f>IF('Ontological Triangle'!$H$7=1,base_triangle!$O$11+base_triangle!E$2,0)</f>
        <v>4</v>
      </c>
      <c r="F27">
        <f>IF('Ontological Triangle'!$H$7=1,base_triangle!$O$21+base_triangle!B$3,0)</f>
        <v>3.4641016151377539</v>
      </c>
      <c r="G27">
        <f>IF('Ontological Triangle'!$H$7=1,base_triangle!$O$21+base_triangle!C$3,0)</f>
        <v>3.4641016151377539</v>
      </c>
      <c r="H27">
        <f>IF('Ontological Triangle'!$H$7=1,base_triangle!$O$21+base_triangle!D$3,0)</f>
        <v>4.3301270189221928</v>
      </c>
      <c r="I27">
        <f>IF('Ontological Triangle'!$H$7=1,base_triangle!$O$21+base_triangle!E$3,0)</f>
        <v>3.4641016151377539</v>
      </c>
    </row>
    <row r="28" spans="1:9" x14ac:dyDescent="0.25">
      <c r="A28" t="s">
        <v>59</v>
      </c>
      <c r="B28">
        <f>IF('Ontological Triangle'!$G$8=1,base_triangle!$N$12+base_triangle!B$2,0)</f>
        <v>2.5</v>
      </c>
      <c r="C28">
        <f>IF('Ontological Triangle'!$G$8=1,base_triangle!$N$12+base_triangle!C$2,0)</f>
        <v>3.5</v>
      </c>
      <c r="D28">
        <f>IF('Ontological Triangle'!$G$8=1,base_triangle!$N$12+base_triangle!D$2,0)</f>
        <v>3</v>
      </c>
      <c r="E28">
        <f>IF('Ontological Triangle'!$G$8=1,base_triangle!$N$12+base_triangle!E$2,0)</f>
        <v>2.5</v>
      </c>
      <c r="F28">
        <f>IF('Ontological Triangle'!$G$8=1,base_triangle!$N$22+base_triangle!B$3,0)</f>
        <v>4.3301270189221919</v>
      </c>
      <c r="G28">
        <f>IF('Ontological Triangle'!$G$8=1,base_triangle!$N$22+base_triangle!C$3,0)</f>
        <v>4.3301270189221919</v>
      </c>
      <c r="H28">
        <f>IF('Ontological Triangle'!$G$8=1,base_triangle!$N$22+base_triangle!D$3,0)</f>
        <v>5.1961524227066311</v>
      </c>
      <c r="I28">
        <f>IF('Ontological Triangle'!$G$8=1,base_triangle!$N$22+base_triangle!E$3,0)</f>
        <v>4.3301270189221919</v>
      </c>
    </row>
    <row r="29" spans="1:9" x14ac:dyDescent="0.25">
      <c r="A29" t="s">
        <v>60</v>
      </c>
      <c r="B29">
        <f>IF('Ontological Triangle'!$H$8=1,base_triangle!$O$12+base_triangle!B$2,0)</f>
        <v>3.5</v>
      </c>
      <c r="C29">
        <f>IF('Ontological Triangle'!$H$8=1,base_triangle!$O$12+base_triangle!C$2,0)</f>
        <v>4.5</v>
      </c>
      <c r="D29">
        <f>IF('Ontological Triangle'!$H$8=1,base_triangle!$O$12+base_triangle!D$2,0)</f>
        <v>4</v>
      </c>
      <c r="E29">
        <f>IF('Ontological Triangle'!$H$8=1,base_triangle!$O$12+base_triangle!E$2,0)</f>
        <v>3.5</v>
      </c>
      <c r="F29">
        <f>IF('Ontological Triangle'!$H$8=1,base_triangle!$O$22+base_triangle!B$3,0)</f>
        <v>4.3301270189221919</v>
      </c>
      <c r="G29">
        <f>IF('Ontological Triangle'!$H$8=1,base_triangle!$O$22+base_triangle!C$3,0)</f>
        <v>4.3301270189221919</v>
      </c>
      <c r="H29">
        <f>IF('Ontological Triangle'!$H$8=1,base_triangle!$O$22+base_triangle!D$3,0)</f>
        <v>5.1961524227066311</v>
      </c>
      <c r="I29">
        <f>IF('Ontological Triangle'!$H$8=1,base_triangle!$O$22+base_triangle!E$3,0)</f>
        <v>4.3301270189221919</v>
      </c>
    </row>
    <row r="30" spans="1:9" x14ac:dyDescent="0.25">
      <c r="A30" t="s">
        <v>13</v>
      </c>
      <c r="B30">
        <f>IF('Ontological Triangle'!$H$9=1,base_triangle!$O$13+base_triangle!B$2,0)</f>
        <v>3</v>
      </c>
      <c r="C30">
        <f>IF('Ontological Triangle'!$H$9=1,base_triangle!$O$13+base_triangle!C$2,0)</f>
        <v>4</v>
      </c>
      <c r="D30">
        <f>IF('Ontological Triangle'!$H$9=1,base_triangle!$O$13+base_triangle!D$2,0)</f>
        <v>3.5</v>
      </c>
      <c r="E30">
        <f>IF('Ontological Triangle'!$H$9=1,base_triangle!$O$13+base_triangle!E$2,0)</f>
        <v>3</v>
      </c>
      <c r="F30">
        <f>IF('Ontological Triangle'!$H$9=1,base_triangle!$O$23+base_triangle!B$3,0)</f>
        <v>5.1961524227066302</v>
      </c>
      <c r="G30">
        <f>IF('Ontological Triangle'!$H$9=1,base_triangle!$O$23+base_triangle!C$3,0)</f>
        <v>5.1961524227066302</v>
      </c>
      <c r="H30">
        <f>IF('Ontological Triangle'!$H$9=1,base_triangle!$O$23+base_triangle!D$3,0)</f>
        <v>6.0621778264910695</v>
      </c>
      <c r="I30">
        <f>IF('Ontological Triangle'!$H$9=1,base_triangle!$O$23+base_triangle!E$3,0)</f>
        <v>5.1961524227066302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Ontological Triangle</vt:lpstr>
      <vt:lpstr>base_triangle</vt:lpstr>
      <vt:lpstr>draw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Kershaw</dc:creator>
  <cp:lastModifiedBy>John Kershaw</cp:lastModifiedBy>
  <dcterms:created xsi:type="dcterms:W3CDTF">2014-09-30T16:09:28Z</dcterms:created>
  <dcterms:modified xsi:type="dcterms:W3CDTF">2014-09-30T19:25:37Z</dcterms:modified>
</cp:coreProperties>
</file>